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20115" windowHeight="7875"/>
  </bookViews>
  <sheets>
    <sheet name="Species seen" sheetId="5" r:id="rId1"/>
    <sheet name="Jacky Winter" sheetId="7" r:id="rId2"/>
    <sheet name="Speckled Warbler" sheetId="8" r:id="rId3"/>
    <sheet name="Brown Treecreeper" sheetId="9" r:id="rId4"/>
    <sheet name="Diamond Firetails" sheetId="10" r:id="rId5"/>
  </sheets>
  <calcPr calcId="145621"/>
</workbook>
</file>

<file path=xl/calcChain.xml><?xml version="1.0" encoding="utf-8"?>
<calcChain xmlns="http://schemas.openxmlformats.org/spreadsheetml/2006/main">
  <c r="H41" i="7" l="1"/>
  <c r="G41" i="7"/>
  <c r="F41" i="7"/>
  <c r="D41" i="8"/>
  <c r="D42" i="8"/>
  <c r="F42" i="10"/>
  <c r="G42" i="10"/>
  <c r="H42" i="10"/>
  <c r="C44" i="10"/>
  <c r="D44" i="10"/>
  <c r="C45" i="10"/>
  <c r="D45" i="10"/>
  <c r="B45" i="10"/>
  <c r="B44" i="10"/>
  <c r="C43" i="10"/>
  <c r="D43" i="10"/>
  <c r="B43" i="10"/>
  <c r="D3" i="8" l="1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2" i="8"/>
  <c r="D23" i="8"/>
  <c r="D24" i="8"/>
  <c r="D25" i="8"/>
  <c r="D26" i="8"/>
  <c r="D27" i="8"/>
  <c r="D28" i="8"/>
  <c r="D31" i="8"/>
  <c r="D32" i="8"/>
  <c r="D33" i="8"/>
  <c r="D34" i="8"/>
  <c r="D35" i="8"/>
  <c r="D36" i="8"/>
  <c r="D37" i="8"/>
  <c r="D38" i="8"/>
  <c r="D39" i="8"/>
  <c r="D40" i="8"/>
  <c r="D2" i="8"/>
  <c r="H41" i="10"/>
  <c r="G41" i="10"/>
  <c r="F41" i="10"/>
  <c r="H40" i="10"/>
  <c r="G40" i="10"/>
  <c r="F40" i="10"/>
  <c r="H39" i="10"/>
  <c r="G39" i="10"/>
  <c r="F39" i="10"/>
  <c r="G38" i="10"/>
  <c r="H37" i="10"/>
  <c r="G37" i="10"/>
  <c r="F37" i="10"/>
  <c r="H36" i="10"/>
  <c r="G36" i="10"/>
  <c r="F36" i="10"/>
  <c r="H35" i="10"/>
  <c r="G35" i="10"/>
  <c r="F35" i="10"/>
  <c r="H34" i="10"/>
  <c r="G34" i="10"/>
  <c r="F34" i="10"/>
  <c r="H33" i="10"/>
  <c r="G33" i="10"/>
  <c r="H32" i="10"/>
  <c r="G32" i="10"/>
  <c r="F32" i="10"/>
  <c r="G31" i="10"/>
  <c r="F31" i="10"/>
  <c r="G30" i="10"/>
  <c r="G28" i="10"/>
  <c r="F28" i="10"/>
  <c r="G27" i="10"/>
  <c r="F27" i="10"/>
  <c r="G26" i="10"/>
  <c r="F26" i="10"/>
  <c r="G25" i="10"/>
  <c r="G24" i="10"/>
  <c r="G23" i="10"/>
  <c r="F23" i="10"/>
  <c r="H22" i="10"/>
  <c r="G22" i="10"/>
  <c r="F22" i="10"/>
  <c r="H21" i="10"/>
  <c r="G21" i="10"/>
  <c r="G20" i="10"/>
  <c r="G19" i="10"/>
  <c r="H18" i="10"/>
  <c r="G18" i="10"/>
  <c r="H17" i="10"/>
  <c r="H16" i="10"/>
  <c r="F16" i="10"/>
  <c r="H15" i="10"/>
  <c r="G15" i="10"/>
  <c r="H14" i="10"/>
  <c r="G14" i="10"/>
  <c r="H13" i="10"/>
  <c r="H12" i="10"/>
  <c r="H11" i="10"/>
  <c r="G11" i="10"/>
  <c r="H10" i="10"/>
  <c r="G10" i="10"/>
  <c r="H9" i="10"/>
  <c r="H8" i="10"/>
  <c r="G8" i="10"/>
  <c r="H7" i="10"/>
  <c r="G7" i="10"/>
  <c r="F7" i="10"/>
  <c r="H6" i="10"/>
  <c r="H5" i="10"/>
  <c r="H4" i="10"/>
  <c r="G4" i="10"/>
  <c r="H3" i="10"/>
  <c r="H2" i="10"/>
  <c r="F2" i="10"/>
  <c r="H42" i="9"/>
  <c r="G42" i="9"/>
  <c r="F42" i="9"/>
  <c r="H40" i="9"/>
  <c r="G40" i="9"/>
  <c r="F40" i="9"/>
  <c r="H39" i="9"/>
  <c r="G39" i="9"/>
  <c r="F39" i="9"/>
  <c r="G38" i="9"/>
  <c r="H37" i="9"/>
  <c r="G37" i="9"/>
  <c r="F37" i="9"/>
  <c r="H36" i="9"/>
  <c r="G36" i="9"/>
  <c r="F36" i="9"/>
  <c r="H35" i="9"/>
  <c r="G35" i="9"/>
  <c r="F35" i="9"/>
  <c r="H34" i="9"/>
  <c r="G34" i="9"/>
  <c r="F34" i="9"/>
  <c r="H33" i="9"/>
  <c r="G33" i="9"/>
  <c r="F33" i="9"/>
  <c r="H32" i="9"/>
  <c r="G32" i="9"/>
  <c r="F32" i="9"/>
  <c r="G31" i="9"/>
  <c r="G30" i="9"/>
  <c r="G29" i="9"/>
  <c r="G28" i="9"/>
  <c r="G27" i="9"/>
  <c r="G26" i="9"/>
  <c r="G25" i="9"/>
  <c r="G24" i="9"/>
  <c r="F24" i="9"/>
  <c r="G23" i="9"/>
  <c r="G22" i="9"/>
  <c r="G20" i="9"/>
  <c r="G19" i="9"/>
  <c r="H18" i="9"/>
  <c r="G18" i="9"/>
  <c r="G17" i="9"/>
  <c r="H16" i="9"/>
  <c r="G16" i="9"/>
  <c r="H15" i="9"/>
  <c r="G15" i="9"/>
  <c r="F15" i="9"/>
  <c r="H14" i="9"/>
  <c r="G14" i="9"/>
  <c r="F14" i="9"/>
  <c r="H13" i="9"/>
  <c r="G13" i="9"/>
  <c r="H12" i="9"/>
  <c r="G12" i="9"/>
  <c r="H11" i="9"/>
  <c r="G11" i="9"/>
  <c r="H10" i="9"/>
  <c r="G10" i="9"/>
  <c r="H9" i="9"/>
  <c r="G9" i="9"/>
  <c r="H8" i="9"/>
  <c r="G8" i="9"/>
  <c r="H7" i="9"/>
  <c r="G7" i="9"/>
  <c r="F7" i="9"/>
  <c r="H6" i="9"/>
  <c r="G6" i="9"/>
  <c r="F6" i="9"/>
  <c r="H5" i="9"/>
  <c r="G5" i="9"/>
  <c r="H4" i="9"/>
  <c r="H3" i="9"/>
  <c r="G3" i="9"/>
  <c r="F3" i="9"/>
  <c r="H2" i="9"/>
  <c r="G2" i="9"/>
  <c r="F2" i="9"/>
  <c r="G3" i="7"/>
  <c r="H3" i="7"/>
  <c r="H4" i="7"/>
  <c r="H5" i="7"/>
  <c r="H6" i="7"/>
  <c r="F7" i="7"/>
  <c r="H7" i="7"/>
  <c r="G8" i="7"/>
  <c r="H8" i="7"/>
  <c r="H9" i="7"/>
  <c r="H10" i="7"/>
  <c r="H11" i="7"/>
  <c r="H12" i="7"/>
  <c r="H13" i="7"/>
  <c r="H14" i="7"/>
  <c r="H15" i="7"/>
  <c r="G16" i="7"/>
  <c r="H16" i="7"/>
  <c r="H17" i="7"/>
  <c r="H18" i="7"/>
  <c r="H19" i="7"/>
  <c r="G20" i="7"/>
  <c r="F24" i="7"/>
  <c r="H24" i="7"/>
  <c r="H25" i="7"/>
  <c r="G28" i="7"/>
  <c r="H28" i="7"/>
  <c r="F29" i="7"/>
  <c r="G29" i="7"/>
  <c r="G30" i="7"/>
  <c r="G31" i="7"/>
  <c r="F32" i="7"/>
  <c r="G32" i="7"/>
  <c r="H32" i="7"/>
  <c r="F33" i="7"/>
  <c r="G33" i="7"/>
  <c r="H33" i="7"/>
  <c r="F34" i="7"/>
  <c r="G34" i="7"/>
  <c r="H34" i="7"/>
  <c r="F35" i="7"/>
  <c r="G35" i="7"/>
  <c r="H35" i="7"/>
  <c r="F36" i="7"/>
  <c r="G36" i="7"/>
  <c r="H36" i="7"/>
  <c r="F37" i="7"/>
  <c r="G37" i="7"/>
  <c r="H37" i="7"/>
  <c r="F39" i="7"/>
  <c r="G39" i="7"/>
  <c r="H39" i="7"/>
  <c r="F40" i="7"/>
  <c r="G40" i="7"/>
  <c r="H40" i="7"/>
  <c r="F42" i="7"/>
  <c r="G42" i="7"/>
  <c r="H42" i="7"/>
  <c r="H2" i="7"/>
  <c r="C46" i="10"/>
  <c r="C47" i="10" s="1"/>
  <c r="D46" i="10"/>
  <c r="D47" i="10" s="1"/>
  <c r="C43" i="9"/>
  <c r="D43" i="9"/>
  <c r="C44" i="9"/>
  <c r="D44" i="9"/>
  <c r="C45" i="9"/>
  <c r="C46" i="9" s="1"/>
  <c r="C47" i="9" s="1"/>
  <c r="D45" i="9"/>
  <c r="B45" i="9"/>
  <c r="B44" i="9"/>
  <c r="B43" i="9"/>
  <c r="B45" i="8"/>
  <c r="B44" i="8"/>
  <c r="B43" i="8"/>
  <c r="B44" i="7"/>
  <c r="C44" i="7"/>
  <c r="B45" i="7"/>
  <c r="B46" i="7" s="1"/>
  <c r="B47" i="7" s="1"/>
  <c r="C45" i="7"/>
  <c r="D45" i="7"/>
  <c r="D44" i="7"/>
  <c r="B43" i="7"/>
  <c r="C43" i="7"/>
  <c r="D43" i="7"/>
  <c r="D46" i="7" s="1"/>
  <c r="D47" i="7" s="1"/>
  <c r="C46" i="7" l="1"/>
  <c r="C47" i="7" s="1"/>
  <c r="G38" i="7" s="1"/>
  <c r="B46" i="8"/>
  <c r="B47" i="8" s="1"/>
  <c r="G4" i="9"/>
  <c r="G21" i="9"/>
  <c r="D46" i="9"/>
  <c r="D47" i="9" s="1"/>
  <c r="H38" i="10"/>
  <c r="H28" i="10"/>
  <c r="H25" i="10"/>
  <c r="H31" i="10"/>
  <c r="H26" i="10"/>
  <c r="H27" i="10"/>
  <c r="H24" i="10"/>
  <c r="H23" i="10"/>
  <c r="H20" i="10"/>
  <c r="H29" i="10"/>
  <c r="H19" i="10"/>
  <c r="G3" i="10"/>
  <c r="G13" i="10"/>
  <c r="G5" i="10"/>
  <c r="G12" i="10"/>
  <c r="G17" i="10"/>
  <c r="G6" i="10"/>
  <c r="G2" i="10"/>
  <c r="G9" i="10"/>
  <c r="G16" i="10"/>
  <c r="G29" i="10"/>
  <c r="H27" i="7"/>
  <c r="H30" i="7"/>
  <c r="H38" i="7"/>
  <c r="H22" i="7"/>
  <c r="H20" i="7"/>
  <c r="H31" i="7"/>
  <c r="H23" i="7"/>
  <c r="H26" i="7"/>
  <c r="H29" i="7"/>
  <c r="H21" i="7"/>
  <c r="G27" i="7"/>
  <c r="G17" i="7"/>
  <c r="G21" i="7"/>
  <c r="F5" i="7"/>
  <c r="F3" i="7"/>
  <c r="F10" i="7"/>
  <c r="F13" i="7"/>
  <c r="F16" i="7"/>
  <c r="F30" i="7"/>
  <c r="F4" i="7"/>
  <c r="F19" i="7"/>
  <c r="F22" i="7"/>
  <c r="F8" i="7"/>
  <c r="F25" i="7"/>
  <c r="F11" i="7"/>
  <c r="F17" i="7"/>
  <c r="F31" i="7"/>
  <c r="F23" i="7"/>
  <c r="F9" i="7"/>
  <c r="F12" i="7"/>
  <c r="F15" i="7"/>
  <c r="F26" i="7"/>
  <c r="F18" i="7"/>
  <c r="F21" i="7"/>
  <c r="F2" i="7"/>
  <c r="F27" i="7"/>
  <c r="F38" i="7"/>
  <c r="F28" i="7"/>
  <c r="F20" i="7"/>
  <c r="F14" i="7"/>
  <c r="F6" i="7"/>
  <c r="H30" i="10"/>
  <c r="B46" i="10"/>
  <c r="B47" i="10" s="1"/>
  <c r="B46" i="9"/>
  <c r="G14" i="7" l="1"/>
  <c r="G9" i="7"/>
  <c r="G24" i="7"/>
  <c r="G23" i="7"/>
  <c r="G7" i="7"/>
  <c r="G6" i="7"/>
  <c r="G19" i="7"/>
  <c r="G18" i="7"/>
  <c r="G26" i="7"/>
  <c r="G11" i="7"/>
  <c r="G13" i="7"/>
  <c r="G15" i="7"/>
  <c r="G25" i="7"/>
  <c r="G10" i="7"/>
  <c r="G12" i="7"/>
  <c r="G4" i="7"/>
  <c r="G5" i="7"/>
  <c r="G22" i="7"/>
  <c r="G2" i="7"/>
  <c r="D21" i="8"/>
  <c r="D29" i="8"/>
  <c r="D30" i="8"/>
  <c r="H38" i="9"/>
  <c r="H29" i="9"/>
  <c r="H25" i="9"/>
  <c r="H21" i="9"/>
  <c r="H17" i="9"/>
  <c r="H22" i="9"/>
  <c r="H28" i="9"/>
  <c r="H24" i="9"/>
  <c r="H23" i="9"/>
  <c r="H30" i="9"/>
  <c r="H20" i="9"/>
  <c r="H31" i="9"/>
  <c r="H27" i="9"/>
  <c r="H19" i="9"/>
  <c r="H26" i="9"/>
  <c r="F38" i="9"/>
  <c r="B47" i="9"/>
  <c r="F31" i="9" s="1"/>
  <c r="F38" i="10"/>
  <c r="F33" i="10"/>
  <c r="F30" i="10"/>
  <c r="F29" i="10"/>
  <c r="F25" i="10"/>
  <c r="F24" i="10"/>
  <c r="F20" i="10"/>
  <c r="F21" i="10"/>
  <c r="F17" i="10"/>
  <c r="F18" i="10"/>
  <c r="F19" i="10"/>
  <c r="F12" i="10"/>
  <c r="F13" i="10"/>
  <c r="F14" i="10"/>
  <c r="F15" i="10"/>
  <c r="F8" i="10"/>
  <c r="F11" i="10"/>
  <c r="F9" i="10"/>
  <c r="F10" i="10"/>
  <c r="F3" i="10"/>
  <c r="F6" i="10"/>
  <c r="F5" i="10"/>
  <c r="F4" i="10"/>
  <c r="F25" i="9"/>
  <c r="F28" i="9"/>
  <c r="F26" i="9"/>
  <c r="F30" i="9"/>
  <c r="F27" i="9"/>
  <c r="F29" i="9"/>
  <c r="F16" i="9"/>
  <c r="F23" i="9"/>
  <c r="F20" i="9"/>
  <c r="F22" i="9"/>
  <c r="F18" i="9"/>
  <c r="F17" i="9"/>
  <c r="F21" i="9"/>
  <c r="F19" i="9"/>
  <c r="F12" i="9"/>
  <c r="F13" i="9"/>
  <c r="F8" i="9"/>
  <c r="F9" i="9"/>
  <c r="F10" i="9"/>
  <c r="F11" i="9"/>
  <c r="F4" i="9"/>
  <c r="F5" i="9"/>
</calcChain>
</file>

<file path=xl/sharedStrings.xml><?xml version="1.0" encoding="utf-8"?>
<sst xmlns="http://schemas.openxmlformats.org/spreadsheetml/2006/main" count="204" uniqueCount="14">
  <si>
    <t>y</t>
  </si>
  <si>
    <t>Pinkerton</t>
  </si>
  <si>
    <t>Surbiton Pk</t>
  </si>
  <si>
    <t>Bush's</t>
  </si>
  <si>
    <t>No access</t>
  </si>
  <si>
    <t>Eynesbury</t>
  </si>
  <si>
    <t>= no record</t>
  </si>
  <si>
    <t>Total sightings</t>
  </si>
  <si>
    <t>Days when no count</t>
  </si>
  <si>
    <t>Days with count</t>
  </si>
  <si>
    <t>Mean on count days</t>
  </si>
  <si>
    <t>Surveys recorded</t>
  </si>
  <si>
    <t>Note - to make a slightly more meaningful graph for the "early days" when we did not actually count the birds, I have substitued (in cols F-H) the mean number seen in the surveys we did count</t>
  </si>
  <si>
    <t>Not a very precise scientific concept I know but can't thing of any better way to graph a mix of actual numbers and simple yes/no surveys!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</si>
</sst>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 applyAlignment="1">
      <alignment horizontal="center"/>
    </xf>
    <xf numFmtId="17" fontId="0" fillId="0" borderId="0" xfId="0" applyNumberFormat="1"/>
    <xf numFmtId="0" fontId="0" fillId="0" borderId="0" xfId="0" quotePrefix="1"/>
    <xf numFmtId="0" fontId="2" fillId="0" borderId="0" xfId="0" applyFont="1" applyFill="1"/>
    <xf numFmtId="0" fontId="0" fillId="0" borderId="0" xfId="0" quotePrefix="1" applyFill="1"/>
    <xf numFmtId="0" fontId="1" fillId="0" borderId="1" xfId="0" applyFont="1" applyBorder="1" applyAlignment="1">
      <alignment horizontal="center"/>
    </xf>
    <xf numFmtId="17" fontId="0" fillId="0" borderId="1" xfId="0" applyNumberFormat="1" applyBorder="1"/>
    <xf numFmtId="0" fontId="0" fillId="0" borderId="1" xfId="0" applyBorder="1"/>
    <xf numFmtId="0" fontId="1" fillId="0" borderId="0" xfId="0" applyFont="1" applyBorder="1" applyAlignment="1">
      <alignment horizontal="center"/>
    </xf>
    <xf numFmtId="17" fontId="0" fillId="0" borderId="0" xfId="0" applyNumberFormat="1" applyBorder="1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Bush's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'Species seen'!$A$2:$A$41</c:f>
              <c:numCache>
                <c:formatCode>mmm\-yy</c:formatCode>
                <c:ptCount val="40"/>
                <c:pt idx="0">
                  <c:v>38169</c:v>
                </c:pt>
                <c:pt idx="1">
                  <c:v>38292</c:v>
                </c:pt>
                <c:pt idx="2">
                  <c:v>38384</c:v>
                </c:pt>
                <c:pt idx="3">
                  <c:v>38473</c:v>
                </c:pt>
                <c:pt idx="4">
                  <c:v>38565</c:v>
                </c:pt>
                <c:pt idx="5">
                  <c:v>38657</c:v>
                </c:pt>
                <c:pt idx="6">
                  <c:v>38749</c:v>
                </c:pt>
                <c:pt idx="7">
                  <c:v>38838</c:v>
                </c:pt>
                <c:pt idx="8">
                  <c:v>38930</c:v>
                </c:pt>
                <c:pt idx="9">
                  <c:v>39022</c:v>
                </c:pt>
                <c:pt idx="10">
                  <c:v>39114</c:v>
                </c:pt>
                <c:pt idx="11">
                  <c:v>39203</c:v>
                </c:pt>
                <c:pt idx="12">
                  <c:v>39295</c:v>
                </c:pt>
                <c:pt idx="13">
                  <c:v>39387</c:v>
                </c:pt>
                <c:pt idx="14">
                  <c:v>39479</c:v>
                </c:pt>
                <c:pt idx="15">
                  <c:v>39569</c:v>
                </c:pt>
                <c:pt idx="16">
                  <c:v>39661</c:v>
                </c:pt>
                <c:pt idx="17">
                  <c:v>39753</c:v>
                </c:pt>
                <c:pt idx="18">
                  <c:v>39845</c:v>
                </c:pt>
                <c:pt idx="19">
                  <c:v>39934</c:v>
                </c:pt>
                <c:pt idx="20">
                  <c:v>40026</c:v>
                </c:pt>
                <c:pt idx="21">
                  <c:v>40118</c:v>
                </c:pt>
                <c:pt idx="22">
                  <c:v>40210</c:v>
                </c:pt>
                <c:pt idx="23">
                  <c:v>40299</c:v>
                </c:pt>
                <c:pt idx="24">
                  <c:v>40391</c:v>
                </c:pt>
                <c:pt idx="25">
                  <c:v>40483</c:v>
                </c:pt>
                <c:pt idx="26">
                  <c:v>40575</c:v>
                </c:pt>
                <c:pt idx="27">
                  <c:v>40664</c:v>
                </c:pt>
                <c:pt idx="28">
                  <c:v>40756</c:v>
                </c:pt>
                <c:pt idx="29">
                  <c:v>40848</c:v>
                </c:pt>
                <c:pt idx="30">
                  <c:v>40940</c:v>
                </c:pt>
                <c:pt idx="31">
                  <c:v>41030</c:v>
                </c:pt>
                <c:pt idx="32">
                  <c:v>41122</c:v>
                </c:pt>
                <c:pt idx="33">
                  <c:v>41214</c:v>
                </c:pt>
                <c:pt idx="34">
                  <c:v>41306</c:v>
                </c:pt>
                <c:pt idx="35">
                  <c:v>41395</c:v>
                </c:pt>
                <c:pt idx="36">
                  <c:v>41487</c:v>
                </c:pt>
                <c:pt idx="37">
                  <c:v>41579</c:v>
                </c:pt>
                <c:pt idx="38">
                  <c:v>41671</c:v>
                </c:pt>
                <c:pt idx="39">
                  <c:v>41760</c:v>
                </c:pt>
              </c:numCache>
            </c:numRef>
          </c:cat>
          <c:val>
            <c:numRef>
              <c:f>'Species seen'!$D$2:$D$41</c:f>
              <c:numCache>
                <c:formatCode>General</c:formatCode>
                <c:ptCount val="40"/>
                <c:pt idx="0">
                  <c:v>15</c:v>
                </c:pt>
                <c:pt idx="1">
                  <c:v>23</c:v>
                </c:pt>
                <c:pt idx="2">
                  <c:v>22</c:v>
                </c:pt>
                <c:pt idx="3">
                  <c:v>24</c:v>
                </c:pt>
                <c:pt idx="4">
                  <c:v>20</c:v>
                </c:pt>
                <c:pt idx="5">
                  <c:v>23</c:v>
                </c:pt>
                <c:pt idx="6">
                  <c:v>13</c:v>
                </c:pt>
                <c:pt idx="7">
                  <c:v>22</c:v>
                </c:pt>
                <c:pt idx="8">
                  <c:v>22</c:v>
                </c:pt>
                <c:pt idx="9">
                  <c:v>26</c:v>
                </c:pt>
                <c:pt idx="10">
                  <c:v>17</c:v>
                </c:pt>
                <c:pt idx="11">
                  <c:v>24</c:v>
                </c:pt>
                <c:pt idx="12">
                  <c:v>22</c:v>
                </c:pt>
                <c:pt idx="13">
                  <c:v>25</c:v>
                </c:pt>
                <c:pt idx="14">
                  <c:v>17</c:v>
                </c:pt>
                <c:pt idx="15">
                  <c:v>19</c:v>
                </c:pt>
                <c:pt idx="16">
                  <c:v>21</c:v>
                </c:pt>
                <c:pt idx="17">
                  <c:v>28</c:v>
                </c:pt>
                <c:pt idx="18">
                  <c:v>6</c:v>
                </c:pt>
                <c:pt idx="19">
                  <c:v>26</c:v>
                </c:pt>
                <c:pt idx="20">
                  <c:v>21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16</c:v>
                </c:pt>
                <c:pt idx="25">
                  <c:v>25</c:v>
                </c:pt>
                <c:pt idx="26">
                  <c:v>19</c:v>
                </c:pt>
                <c:pt idx="27">
                  <c:v>18</c:v>
                </c:pt>
                <c:pt idx="28">
                  <c:v>16</c:v>
                </c:pt>
                <c:pt idx="29">
                  <c:v>0</c:v>
                </c:pt>
                <c:pt idx="30">
                  <c:v>18</c:v>
                </c:pt>
                <c:pt idx="31">
                  <c:v>16</c:v>
                </c:pt>
                <c:pt idx="32">
                  <c:v>0</c:v>
                </c:pt>
                <c:pt idx="33">
                  <c:v>26</c:v>
                </c:pt>
                <c:pt idx="34">
                  <c:v>19</c:v>
                </c:pt>
                <c:pt idx="35">
                  <c:v>19</c:v>
                </c:pt>
                <c:pt idx="36">
                  <c:v>15</c:v>
                </c:pt>
                <c:pt idx="37">
                  <c:v>31</c:v>
                </c:pt>
                <c:pt idx="38">
                  <c:v>15</c:v>
                </c:pt>
                <c:pt idx="39">
                  <c:v>25</c:v>
                </c:pt>
              </c:numCache>
            </c:numRef>
          </c:val>
          <c:smooth val="0"/>
        </c:ser>
        <c:ser>
          <c:idx val="0"/>
          <c:order val="1"/>
          <c:tx>
            <c:v>Pinkerton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'Species seen'!$A$2:$A$41</c:f>
              <c:numCache>
                <c:formatCode>mmm\-yy</c:formatCode>
                <c:ptCount val="40"/>
                <c:pt idx="0">
                  <c:v>38169</c:v>
                </c:pt>
                <c:pt idx="1">
                  <c:v>38292</c:v>
                </c:pt>
                <c:pt idx="2">
                  <c:v>38384</c:v>
                </c:pt>
                <c:pt idx="3">
                  <c:v>38473</c:v>
                </c:pt>
                <c:pt idx="4">
                  <c:v>38565</c:v>
                </c:pt>
                <c:pt idx="5">
                  <c:v>38657</c:v>
                </c:pt>
                <c:pt idx="6">
                  <c:v>38749</c:v>
                </c:pt>
                <c:pt idx="7">
                  <c:v>38838</c:v>
                </c:pt>
                <c:pt idx="8">
                  <c:v>38930</c:v>
                </c:pt>
                <c:pt idx="9">
                  <c:v>39022</c:v>
                </c:pt>
                <c:pt idx="10">
                  <c:v>39114</c:v>
                </c:pt>
                <c:pt idx="11">
                  <c:v>39203</c:v>
                </c:pt>
                <c:pt idx="12">
                  <c:v>39295</c:v>
                </c:pt>
                <c:pt idx="13">
                  <c:v>39387</c:v>
                </c:pt>
                <c:pt idx="14">
                  <c:v>39479</c:v>
                </c:pt>
                <c:pt idx="15">
                  <c:v>39569</c:v>
                </c:pt>
                <c:pt idx="16">
                  <c:v>39661</c:v>
                </c:pt>
                <c:pt idx="17">
                  <c:v>39753</c:v>
                </c:pt>
                <c:pt idx="18">
                  <c:v>39845</c:v>
                </c:pt>
                <c:pt idx="19">
                  <c:v>39934</c:v>
                </c:pt>
                <c:pt idx="20">
                  <c:v>40026</c:v>
                </c:pt>
                <c:pt idx="21">
                  <c:v>40118</c:v>
                </c:pt>
                <c:pt idx="22">
                  <c:v>40210</c:v>
                </c:pt>
                <c:pt idx="23">
                  <c:v>40299</c:v>
                </c:pt>
                <c:pt idx="24">
                  <c:v>40391</c:v>
                </c:pt>
                <c:pt idx="25">
                  <c:v>40483</c:v>
                </c:pt>
                <c:pt idx="26">
                  <c:v>40575</c:v>
                </c:pt>
                <c:pt idx="27">
                  <c:v>40664</c:v>
                </c:pt>
                <c:pt idx="28">
                  <c:v>40756</c:v>
                </c:pt>
                <c:pt idx="29">
                  <c:v>40848</c:v>
                </c:pt>
                <c:pt idx="30">
                  <c:v>40940</c:v>
                </c:pt>
                <c:pt idx="31">
                  <c:v>41030</c:v>
                </c:pt>
                <c:pt idx="32">
                  <c:v>41122</c:v>
                </c:pt>
                <c:pt idx="33">
                  <c:v>41214</c:v>
                </c:pt>
                <c:pt idx="34">
                  <c:v>41306</c:v>
                </c:pt>
                <c:pt idx="35">
                  <c:v>41395</c:v>
                </c:pt>
                <c:pt idx="36">
                  <c:v>41487</c:v>
                </c:pt>
                <c:pt idx="37">
                  <c:v>41579</c:v>
                </c:pt>
                <c:pt idx="38">
                  <c:v>41671</c:v>
                </c:pt>
                <c:pt idx="39">
                  <c:v>41760</c:v>
                </c:pt>
              </c:numCache>
            </c:numRef>
          </c:cat>
          <c:val>
            <c:numRef>
              <c:f>'Species seen'!$B$2:$B$41</c:f>
              <c:numCache>
                <c:formatCode>General</c:formatCode>
                <c:ptCount val="40"/>
                <c:pt idx="0">
                  <c:v>28</c:v>
                </c:pt>
                <c:pt idx="1">
                  <c:v>28</c:v>
                </c:pt>
                <c:pt idx="2">
                  <c:v>32</c:v>
                </c:pt>
                <c:pt idx="3">
                  <c:v>33</c:v>
                </c:pt>
                <c:pt idx="4">
                  <c:v>27</c:v>
                </c:pt>
                <c:pt idx="5">
                  <c:v>35</c:v>
                </c:pt>
                <c:pt idx="6">
                  <c:v>40</c:v>
                </c:pt>
                <c:pt idx="7">
                  <c:v>39</c:v>
                </c:pt>
                <c:pt idx="8">
                  <c:v>28</c:v>
                </c:pt>
                <c:pt idx="9">
                  <c:v>29</c:v>
                </c:pt>
                <c:pt idx="10">
                  <c:v>26</c:v>
                </c:pt>
                <c:pt idx="11">
                  <c:v>32</c:v>
                </c:pt>
                <c:pt idx="12">
                  <c:v>29</c:v>
                </c:pt>
                <c:pt idx="13">
                  <c:v>37</c:v>
                </c:pt>
                <c:pt idx="14">
                  <c:v>29</c:v>
                </c:pt>
                <c:pt idx="15">
                  <c:v>34</c:v>
                </c:pt>
                <c:pt idx="16">
                  <c:v>26</c:v>
                </c:pt>
                <c:pt idx="17">
                  <c:v>31</c:v>
                </c:pt>
                <c:pt idx="18">
                  <c:v>22</c:v>
                </c:pt>
                <c:pt idx="19">
                  <c:v>24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27</c:v>
                </c:pt>
                <c:pt idx="24">
                  <c:v>25</c:v>
                </c:pt>
                <c:pt idx="25">
                  <c:v>40</c:v>
                </c:pt>
                <c:pt idx="26">
                  <c:v>32</c:v>
                </c:pt>
                <c:pt idx="27">
                  <c:v>39</c:v>
                </c:pt>
                <c:pt idx="28">
                  <c:v>37</c:v>
                </c:pt>
                <c:pt idx="29">
                  <c:v>42</c:v>
                </c:pt>
                <c:pt idx="30">
                  <c:v>41</c:v>
                </c:pt>
                <c:pt idx="31">
                  <c:v>43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45</c:v>
                </c:pt>
                <c:pt idx="36">
                  <c:v>40</c:v>
                </c:pt>
                <c:pt idx="37">
                  <c:v>40</c:v>
                </c:pt>
                <c:pt idx="38">
                  <c:v>49</c:v>
                </c:pt>
                <c:pt idx="39">
                  <c:v>48</c:v>
                </c:pt>
              </c:numCache>
            </c:numRef>
          </c:val>
          <c:smooth val="0"/>
        </c:ser>
        <c:ser>
          <c:idx val="2"/>
          <c:order val="2"/>
          <c:tx>
            <c:v>Surbiton Park</c:v>
          </c:tx>
          <c:marker>
            <c:symbol val="none"/>
          </c:marker>
          <c:cat>
            <c:numRef>
              <c:f>'Species seen'!$A$2:$A$41</c:f>
              <c:numCache>
                <c:formatCode>mmm\-yy</c:formatCode>
                <c:ptCount val="40"/>
                <c:pt idx="0">
                  <c:v>38169</c:v>
                </c:pt>
                <c:pt idx="1">
                  <c:v>38292</c:v>
                </c:pt>
                <c:pt idx="2">
                  <c:v>38384</c:v>
                </c:pt>
                <c:pt idx="3">
                  <c:v>38473</c:v>
                </c:pt>
                <c:pt idx="4">
                  <c:v>38565</c:v>
                </c:pt>
                <c:pt idx="5">
                  <c:v>38657</c:v>
                </c:pt>
                <c:pt idx="6">
                  <c:v>38749</c:v>
                </c:pt>
                <c:pt idx="7">
                  <c:v>38838</c:v>
                </c:pt>
                <c:pt idx="8">
                  <c:v>38930</c:v>
                </c:pt>
                <c:pt idx="9">
                  <c:v>39022</c:v>
                </c:pt>
                <c:pt idx="10">
                  <c:v>39114</c:v>
                </c:pt>
                <c:pt idx="11">
                  <c:v>39203</c:v>
                </c:pt>
                <c:pt idx="12">
                  <c:v>39295</c:v>
                </c:pt>
                <c:pt idx="13">
                  <c:v>39387</c:v>
                </c:pt>
                <c:pt idx="14">
                  <c:v>39479</c:v>
                </c:pt>
                <c:pt idx="15">
                  <c:v>39569</c:v>
                </c:pt>
                <c:pt idx="16">
                  <c:v>39661</c:v>
                </c:pt>
                <c:pt idx="17">
                  <c:v>39753</c:v>
                </c:pt>
                <c:pt idx="18">
                  <c:v>39845</c:v>
                </c:pt>
                <c:pt idx="19">
                  <c:v>39934</c:v>
                </c:pt>
                <c:pt idx="20">
                  <c:v>40026</c:v>
                </c:pt>
                <c:pt idx="21">
                  <c:v>40118</c:v>
                </c:pt>
                <c:pt idx="22">
                  <c:v>40210</c:v>
                </c:pt>
                <c:pt idx="23">
                  <c:v>40299</c:v>
                </c:pt>
                <c:pt idx="24">
                  <c:v>40391</c:v>
                </c:pt>
                <c:pt idx="25">
                  <c:v>40483</c:v>
                </c:pt>
                <c:pt idx="26">
                  <c:v>40575</c:v>
                </c:pt>
                <c:pt idx="27">
                  <c:v>40664</c:v>
                </c:pt>
                <c:pt idx="28">
                  <c:v>40756</c:v>
                </c:pt>
                <c:pt idx="29">
                  <c:v>40848</c:v>
                </c:pt>
                <c:pt idx="30">
                  <c:v>40940</c:v>
                </c:pt>
                <c:pt idx="31">
                  <c:v>41030</c:v>
                </c:pt>
                <c:pt idx="32">
                  <c:v>41122</c:v>
                </c:pt>
                <c:pt idx="33">
                  <c:v>41214</c:v>
                </c:pt>
                <c:pt idx="34">
                  <c:v>41306</c:v>
                </c:pt>
                <c:pt idx="35">
                  <c:v>41395</c:v>
                </c:pt>
                <c:pt idx="36">
                  <c:v>41487</c:v>
                </c:pt>
                <c:pt idx="37">
                  <c:v>41579</c:v>
                </c:pt>
                <c:pt idx="38">
                  <c:v>41671</c:v>
                </c:pt>
                <c:pt idx="39">
                  <c:v>41760</c:v>
                </c:pt>
              </c:numCache>
            </c:numRef>
          </c:cat>
          <c:val>
            <c:numRef>
              <c:f>'Species seen'!$C$2:$C$41</c:f>
              <c:numCache>
                <c:formatCode>General</c:formatCode>
                <c:ptCount val="40"/>
                <c:pt idx="0">
                  <c:v>3</c:v>
                </c:pt>
                <c:pt idx="1">
                  <c:v>10</c:v>
                </c:pt>
                <c:pt idx="2">
                  <c:v>8</c:v>
                </c:pt>
                <c:pt idx="3">
                  <c:v>9</c:v>
                </c:pt>
                <c:pt idx="4">
                  <c:v>8</c:v>
                </c:pt>
                <c:pt idx="5">
                  <c:v>13</c:v>
                </c:pt>
                <c:pt idx="6">
                  <c:v>16</c:v>
                </c:pt>
                <c:pt idx="7">
                  <c:v>2</c:v>
                </c:pt>
                <c:pt idx="8">
                  <c:v>14</c:v>
                </c:pt>
                <c:pt idx="9">
                  <c:v>15</c:v>
                </c:pt>
                <c:pt idx="11">
                  <c:v>3</c:v>
                </c:pt>
                <c:pt idx="12">
                  <c:v>4</c:v>
                </c:pt>
                <c:pt idx="13">
                  <c:v>13</c:v>
                </c:pt>
                <c:pt idx="14">
                  <c:v>20</c:v>
                </c:pt>
                <c:pt idx="15">
                  <c:v>17</c:v>
                </c:pt>
                <c:pt idx="16">
                  <c:v>11</c:v>
                </c:pt>
                <c:pt idx="17">
                  <c:v>17</c:v>
                </c:pt>
                <c:pt idx="18">
                  <c:v>14</c:v>
                </c:pt>
                <c:pt idx="19">
                  <c:v>13</c:v>
                </c:pt>
                <c:pt idx="20">
                  <c:v>23</c:v>
                </c:pt>
                <c:pt idx="21">
                  <c:v>13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10</c:v>
                </c:pt>
                <c:pt idx="27">
                  <c:v>10</c:v>
                </c:pt>
                <c:pt idx="28">
                  <c:v>12</c:v>
                </c:pt>
                <c:pt idx="29">
                  <c:v>16</c:v>
                </c:pt>
                <c:pt idx="30">
                  <c:v>18</c:v>
                </c:pt>
                <c:pt idx="31">
                  <c:v>8</c:v>
                </c:pt>
                <c:pt idx="32">
                  <c:v>4</c:v>
                </c:pt>
                <c:pt idx="33">
                  <c:v>14</c:v>
                </c:pt>
                <c:pt idx="34">
                  <c:v>13</c:v>
                </c:pt>
                <c:pt idx="35">
                  <c:v>15</c:v>
                </c:pt>
                <c:pt idx="37">
                  <c:v>12</c:v>
                </c:pt>
                <c:pt idx="38">
                  <c:v>22</c:v>
                </c:pt>
                <c:pt idx="39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v>Eynesbury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'Species seen'!$A$2:$A$41</c:f>
              <c:numCache>
                <c:formatCode>mmm\-yy</c:formatCode>
                <c:ptCount val="40"/>
                <c:pt idx="0">
                  <c:v>38169</c:v>
                </c:pt>
                <c:pt idx="1">
                  <c:v>38292</c:v>
                </c:pt>
                <c:pt idx="2">
                  <c:v>38384</c:v>
                </c:pt>
                <c:pt idx="3">
                  <c:v>38473</c:v>
                </c:pt>
                <c:pt idx="4">
                  <c:v>38565</c:v>
                </c:pt>
                <c:pt idx="5">
                  <c:v>38657</c:v>
                </c:pt>
                <c:pt idx="6">
                  <c:v>38749</c:v>
                </c:pt>
                <c:pt idx="7">
                  <c:v>38838</c:v>
                </c:pt>
                <c:pt idx="8">
                  <c:v>38930</c:v>
                </c:pt>
                <c:pt idx="9">
                  <c:v>39022</c:v>
                </c:pt>
                <c:pt idx="10">
                  <c:v>39114</c:v>
                </c:pt>
                <c:pt idx="11">
                  <c:v>39203</c:v>
                </c:pt>
                <c:pt idx="12">
                  <c:v>39295</c:v>
                </c:pt>
                <c:pt idx="13">
                  <c:v>39387</c:v>
                </c:pt>
                <c:pt idx="14">
                  <c:v>39479</c:v>
                </c:pt>
                <c:pt idx="15">
                  <c:v>39569</c:v>
                </c:pt>
                <c:pt idx="16">
                  <c:v>39661</c:v>
                </c:pt>
                <c:pt idx="17">
                  <c:v>39753</c:v>
                </c:pt>
                <c:pt idx="18">
                  <c:v>39845</c:v>
                </c:pt>
                <c:pt idx="19">
                  <c:v>39934</c:v>
                </c:pt>
                <c:pt idx="20">
                  <c:v>40026</c:v>
                </c:pt>
                <c:pt idx="21">
                  <c:v>40118</c:v>
                </c:pt>
                <c:pt idx="22">
                  <c:v>40210</c:v>
                </c:pt>
                <c:pt idx="23">
                  <c:v>40299</c:v>
                </c:pt>
                <c:pt idx="24">
                  <c:v>40391</c:v>
                </c:pt>
                <c:pt idx="25">
                  <c:v>40483</c:v>
                </c:pt>
                <c:pt idx="26">
                  <c:v>40575</c:v>
                </c:pt>
                <c:pt idx="27">
                  <c:v>40664</c:v>
                </c:pt>
                <c:pt idx="28">
                  <c:v>40756</c:v>
                </c:pt>
                <c:pt idx="29">
                  <c:v>40848</c:v>
                </c:pt>
                <c:pt idx="30">
                  <c:v>40940</c:v>
                </c:pt>
                <c:pt idx="31">
                  <c:v>41030</c:v>
                </c:pt>
                <c:pt idx="32">
                  <c:v>41122</c:v>
                </c:pt>
                <c:pt idx="33">
                  <c:v>41214</c:v>
                </c:pt>
                <c:pt idx="34">
                  <c:v>41306</c:v>
                </c:pt>
                <c:pt idx="35">
                  <c:v>41395</c:v>
                </c:pt>
                <c:pt idx="36">
                  <c:v>41487</c:v>
                </c:pt>
                <c:pt idx="37">
                  <c:v>41579</c:v>
                </c:pt>
                <c:pt idx="38">
                  <c:v>41671</c:v>
                </c:pt>
                <c:pt idx="39">
                  <c:v>41760</c:v>
                </c:pt>
              </c:numCache>
            </c:numRef>
          </c:cat>
          <c:val>
            <c:numRef>
              <c:f>'Species seen'!$E$2:$E$41</c:f>
              <c:numCache>
                <c:formatCode>General</c:formatCode>
                <c:ptCount val="40"/>
                <c:pt idx="17">
                  <c:v>35</c:v>
                </c:pt>
                <c:pt idx="18">
                  <c:v>33</c:v>
                </c:pt>
                <c:pt idx="19">
                  <c:v>35</c:v>
                </c:pt>
                <c:pt idx="20">
                  <c:v>41</c:v>
                </c:pt>
                <c:pt idx="21">
                  <c:v>40</c:v>
                </c:pt>
                <c:pt idx="22">
                  <c:v>35</c:v>
                </c:pt>
                <c:pt idx="23">
                  <c:v>32</c:v>
                </c:pt>
                <c:pt idx="24">
                  <c:v>34</c:v>
                </c:pt>
                <c:pt idx="25">
                  <c:v>43</c:v>
                </c:pt>
                <c:pt idx="26">
                  <c:v>31</c:v>
                </c:pt>
                <c:pt idx="27">
                  <c:v>50</c:v>
                </c:pt>
                <c:pt idx="28">
                  <c:v>40</c:v>
                </c:pt>
                <c:pt idx="29">
                  <c:v>48</c:v>
                </c:pt>
                <c:pt idx="30">
                  <c:v>49</c:v>
                </c:pt>
                <c:pt idx="31">
                  <c:v>39</c:v>
                </c:pt>
                <c:pt idx="32">
                  <c:v>37</c:v>
                </c:pt>
                <c:pt idx="33">
                  <c:v>41</c:v>
                </c:pt>
                <c:pt idx="34">
                  <c:v>47</c:v>
                </c:pt>
                <c:pt idx="35">
                  <c:v>43</c:v>
                </c:pt>
                <c:pt idx="36">
                  <c:v>49</c:v>
                </c:pt>
                <c:pt idx="37">
                  <c:v>47</c:v>
                </c:pt>
                <c:pt idx="38">
                  <c:v>44</c:v>
                </c:pt>
                <c:pt idx="39">
                  <c:v>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65152"/>
        <c:axId val="132853760"/>
      </c:lineChart>
      <c:dateAx>
        <c:axId val="1320651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2853760"/>
        <c:crosses val="autoZero"/>
        <c:auto val="1"/>
        <c:lblOffset val="100"/>
        <c:baseTimeUnit val="months"/>
      </c:dateAx>
      <c:valAx>
        <c:axId val="132853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06515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Pinkerton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'Jacky Winter'!$A$2:$A$42</c:f>
              <c:numCache>
                <c:formatCode>mmm\-yy</c:formatCode>
                <c:ptCount val="41"/>
                <c:pt idx="0">
                  <c:v>38169</c:v>
                </c:pt>
                <c:pt idx="1">
                  <c:v>38292</c:v>
                </c:pt>
                <c:pt idx="2">
                  <c:v>38384</c:v>
                </c:pt>
                <c:pt idx="3">
                  <c:v>38473</c:v>
                </c:pt>
                <c:pt idx="4">
                  <c:v>38565</c:v>
                </c:pt>
                <c:pt idx="5">
                  <c:v>38657</c:v>
                </c:pt>
                <c:pt idx="6">
                  <c:v>38749</c:v>
                </c:pt>
                <c:pt idx="7">
                  <c:v>38838</c:v>
                </c:pt>
                <c:pt idx="8">
                  <c:v>38930</c:v>
                </c:pt>
                <c:pt idx="9">
                  <c:v>39022</c:v>
                </c:pt>
                <c:pt idx="10">
                  <c:v>39114</c:v>
                </c:pt>
                <c:pt idx="11">
                  <c:v>39203</c:v>
                </c:pt>
                <c:pt idx="12">
                  <c:v>39295</c:v>
                </c:pt>
                <c:pt idx="13">
                  <c:v>39387</c:v>
                </c:pt>
                <c:pt idx="14">
                  <c:v>39479</c:v>
                </c:pt>
                <c:pt idx="15">
                  <c:v>39569</c:v>
                </c:pt>
                <c:pt idx="16">
                  <c:v>39661</c:v>
                </c:pt>
                <c:pt idx="17">
                  <c:v>39753</c:v>
                </c:pt>
                <c:pt idx="18">
                  <c:v>39845</c:v>
                </c:pt>
                <c:pt idx="19">
                  <c:v>39934</c:v>
                </c:pt>
                <c:pt idx="20">
                  <c:v>40026</c:v>
                </c:pt>
                <c:pt idx="21">
                  <c:v>40118</c:v>
                </c:pt>
                <c:pt idx="22">
                  <c:v>40210</c:v>
                </c:pt>
                <c:pt idx="23">
                  <c:v>40299</c:v>
                </c:pt>
                <c:pt idx="24">
                  <c:v>40391</c:v>
                </c:pt>
                <c:pt idx="25">
                  <c:v>40483</c:v>
                </c:pt>
                <c:pt idx="26">
                  <c:v>40575</c:v>
                </c:pt>
                <c:pt idx="27">
                  <c:v>40664</c:v>
                </c:pt>
                <c:pt idx="28">
                  <c:v>40756</c:v>
                </c:pt>
                <c:pt idx="29">
                  <c:v>40848</c:v>
                </c:pt>
                <c:pt idx="30">
                  <c:v>40940</c:v>
                </c:pt>
                <c:pt idx="31">
                  <c:v>41030</c:v>
                </c:pt>
                <c:pt idx="32">
                  <c:v>41122</c:v>
                </c:pt>
                <c:pt idx="33">
                  <c:v>41214</c:v>
                </c:pt>
                <c:pt idx="34">
                  <c:v>41306</c:v>
                </c:pt>
                <c:pt idx="35">
                  <c:v>41395</c:v>
                </c:pt>
                <c:pt idx="36">
                  <c:v>41487</c:v>
                </c:pt>
                <c:pt idx="37">
                  <c:v>41579</c:v>
                </c:pt>
                <c:pt idx="38">
                  <c:v>41671</c:v>
                </c:pt>
                <c:pt idx="39">
                  <c:v>41760</c:v>
                </c:pt>
                <c:pt idx="40">
                  <c:v>41865</c:v>
                </c:pt>
              </c:numCache>
            </c:numRef>
          </c:cat>
          <c:val>
            <c:numRef>
              <c:f>'Jacky Winter'!$F$2:$F$42</c:f>
              <c:numCache>
                <c:formatCode>General</c:formatCode>
                <c:ptCount val="41"/>
                <c:pt idx="0">
                  <c:v>3.9</c:v>
                </c:pt>
                <c:pt idx="1">
                  <c:v>3.9</c:v>
                </c:pt>
                <c:pt idx="2">
                  <c:v>3.9</c:v>
                </c:pt>
                <c:pt idx="3">
                  <c:v>3.9</c:v>
                </c:pt>
                <c:pt idx="4">
                  <c:v>3.9</c:v>
                </c:pt>
                <c:pt idx="5">
                  <c:v>0</c:v>
                </c:pt>
                <c:pt idx="6">
                  <c:v>3.9</c:v>
                </c:pt>
                <c:pt idx="7">
                  <c:v>3.9</c:v>
                </c:pt>
                <c:pt idx="8">
                  <c:v>3.9</c:v>
                </c:pt>
                <c:pt idx="9">
                  <c:v>3.9</c:v>
                </c:pt>
                <c:pt idx="10">
                  <c:v>3.9</c:v>
                </c:pt>
                <c:pt idx="11">
                  <c:v>3.9</c:v>
                </c:pt>
                <c:pt idx="12">
                  <c:v>3.9</c:v>
                </c:pt>
                <c:pt idx="13">
                  <c:v>3.9</c:v>
                </c:pt>
                <c:pt idx="14">
                  <c:v>3.9</c:v>
                </c:pt>
                <c:pt idx="15">
                  <c:v>3.9</c:v>
                </c:pt>
                <c:pt idx="16">
                  <c:v>3.9</c:v>
                </c:pt>
                <c:pt idx="17">
                  <c:v>3.9</c:v>
                </c:pt>
                <c:pt idx="18">
                  <c:v>3.9</c:v>
                </c:pt>
                <c:pt idx="19">
                  <c:v>3.9</c:v>
                </c:pt>
                <c:pt idx="20">
                  <c:v>3.9</c:v>
                </c:pt>
                <c:pt idx="21">
                  <c:v>3.9</c:v>
                </c:pt>
                <c:pt idx="22">
                  <c:v>0</c:v>
                </c:pt>
                <c:pt idx="23">
                  <c:v>3.9</c:v>
                </c:pt>
                <c:pt idx="24">
                  <c:v>3.9</c:v>
                </c:pt>
                <c:pt idx="25">
                  <c:v>3.9</c:v>
                </c:pt>
                <c:pt idx="26">
                  <c:v>3.9</c:v>
                </c:pt>
                <c:pt idx="27">
                  <c:v>0</c:v>
                </c:pt>
                <c:pt idx="28">
                  <c:v>3.9</c:v>
                </c:pt>
                <c:pt idx="29">
                  <c:v>3.9</c:v>
                </c:pt>
                <c:pt idx="30">
                  <c:v>2</c:v>
                </c:pt>
                <c:pt idx="31">
                  <c:v>6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8</c:v>
                </c:pt>
                <c:pt idx="36">
                  <c:v>3.9</c:v>
                </c:pt>
                <c:pt idx="37">
                  <c:v>0</c:v>
                </c:pt>
                <c:pt idx="38">
                  <c:v>2</c:v>
                </c:pt>
                <c:pt idx="39">
                  <c:v>6</c:v>
                </c:pt>
                <c:pt idx="40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Bush's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'Jacky Winter'!$A$2:$A$42</c:f>
              <c:numCache>
                <c:formatCode>mmm\-yy</c:formatCode>
                <c:ptCount val="41"/>
                <c:pt idx="0">
                  <c:v>38169</c:v>
                </c:pt>
                <c:pt idx="1">
                  <c:v>38292</c:v>
                </c:pt>
                <c:pt idx="2">
                  <c:v>38384</c:v>
                </c:pt>
                <c:pt idx="3">
                  <c:v>38473</c:v>
                </c:pt>
                <c:pt idx="4">
                  <c:v>38565</c:v>
                </c:pt>
                <c:pt idx="5">
                  <c:v>38657</c:v>
                </c:pt>
                <c:pt idx="6">
                  <c:v>38749</c:v>
                </c:pt>
                <c:pt idx="7">
                  <c:v>38838</c:v>
                </c:pt>
                <c:pt idx="8">
                  <c:v>38930</c:v>
                </c:pt>
                <c:pt idx="9">
                  <c:v>39022</c:v>
                </c:pt>
                <c:pt idx="10">
                  <c:v>39114</c:v>
                </c:pt>
                <c:pt idx="11">
                  <c:v>39203</c:v>
                </c:pt>
                <c:pt idx="12">
                  <c:v>39295</c:v>
                </c:pt>
                <c:pt idx="13">
                  <c:v>39387</c:v>
                </c:pt>
                <c:pt idx="14">
                  <c:v>39479</c:v>
                </c:pt>
                <c:pt idx="15">
                  <c:v>39569</c:v>
                </c:pt>
                <c:pt idx="16">
                  <c:v>39661</c:v>
                </c:pt>
                <c:pt idx="17">
                  <c:v>39753</c:v>
                </c:pt>
                <c:pt idx="18">
                  <c:v>39845</c:v>
                </c:pt>
                <c:pt idx="19">
                  <c:v>39934</c:v>
                </c:pt>
                <c:pt idx="20">
                  <c:v>40026</c:v>
                </c:pt>
                <c:pt idx="21">
                  <c:v>40118</c:v>
                </c:pt>
                <c:pt idx="22">
                  <c:v>40210</c:v>
                </c:pt>
                <c:pt idx="23">
                  <c:v>40299</c:v>
                </c:pt>
                <c:pt idx="24">
                  <c:v>40391</c:v>
                </c:pt>
                <c:pt idx="25">
                  <c:v>40483</c:v>
                </c:pt>
                <c:pt idx="26">
                  <c:v>40575</c:v>
                </c:pt>
                <c:pt idx="27">
                  <c:v>40664</c:v>
                </c:pt>
                <c:pt idx="28">
                  <c:v>40756</c:v>
                </c:pt>
                <c:pt idx="29">
                  <c:v>40848</c:v>
                </c:pt>
                <c:pt idx="30">
                  <c:v>40940</c:v>
                </c:pt>
                <c:pt idx="31">
                  <c:v>41030</c:v>
                </c:pt>
                <c:pt idx="32">
                  <c:v>41122</c:v>
                </c:pt>
                <c:pt idx="33">
                  <c:v>41214</c:v>
                </c:pt>
                <c:pt idx="34">
                  <c:v>41306</c:v>
                </c:pt>
                <c:pt idx="35">
                  <c:v>41395</c:v>
                </c:pt>
                <c:pt idx="36">
                  <c:v>41487</c:v>
                </c:pt>
                <c:pt idx="37">
                  <c:v>41579</c:v>
                </c:pt>
                <c:pt idx="38">
                  <c:v>41671</c:v>
                </c:pt>
                <c:pt idx="39">
                  <c:v>41760</c:v>
                </c:pt>
                <c:pt idx="40">
                  <c:v>41865</c:v>
                </c:pt>
              </c:numCache>
            </c:numRef>
          </c:cat>
          <c:val>
            <c:numRef>
              <c:f>'Jacky Winter'!$G$2:$G$42</c:f>
              <c:numCache>
                <c:formatCode>General</c:formatCode>
                <c:ptCount val="41"/>
                <c:pt idx="0">
                  <c:v>2.2000000000000002</c:v>
                </c:pt>
                <c:pt idx="1">
                  <c:v>0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0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2.2000000000000002</c:v>
                </c:pt>
                <c:pt idx="13">
                  <c:v>2.2000000000000002</c:v>
                </c:pt>
                <c:pt idx="14">
                  <c:v>0</c:v>
                </c:pt>
                <c:pt idx="15">
                  <c:v>2.2000000000000002</c:v>
                </c:pt>
                <c:pt idx="16">
                  <c:v>2.2000000000000002</c:v>
                </c:pt>
                <c:pt idx="17">
                  <c:v>2.2000000000000002</c:v>
                </c:pt>
                <c:pt idx="18">
                  <c:v>0</c:v>
                </c:pt>
                <c:pt idx="19">
                  <c:v>2.2000000000000002</c:v>
                </c:pt>
                <c:pt idx="20">
                  <c:v>2.2000000000000002</c:v>
                </c:pt>
                <c:pt idx="21">
                  <c:v>2.2000000000000002</c:v>
                </c:pt>
                <c:pt idx="22">
                  <c:v>2.2000000000000002</c:v>
                </c:pt>
                <c:pt idx="23">
                  <c:v>2.2000000000000002</c:v>
                </c:pt>
                <c:pt idx="24">
                  <c:v>2.2000000000000002</c:v>
                </c:pt>
                <c:pt idx="25">
                  <c:v>2.2000000000000002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2.2000000000000002</c:v>
                </c:pt>
                <c:pt idx="37">
                  <c:v>2</c:v>
                </c:pt>
                <c:pt idx="38">
                  <c:v>0</c:v>
                </c:pt>
                <c:pt idx="39">
                  <c:v>4</c:v>
                </c:pt>
                <c:pt idx="40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Eynesbury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'Jacky Winter'!$A$2:$A$42</c:f>
              <c:numCache>
                <c:formatCode>mmm\-yy</c:formatCode>
                <c:ptCount val="41"/>
                <c:pt idx="0">
                  <c:v>38169</c:v>
                </c:pt>
                <c:pt idx="1">
                  <c:v>38292</c:v>
                </c:pt>
                <c:pt idx="2">
                  <c:v>38384</c:v>
                </c:pt>
                <c:pt idx="3">
                  <c:v>38473</c:v>
                </c:pt>
                <c:pt idx="4">
                  <c:v>38565</c:v>
                </c:pt>
                <c:pt idx="5">
                  <c:v>38657</c:v>
                </c:pt>
                <c:pt idx="6">
                  <c:v>38749</c:v>
                </c:pt>
                <c:pt idx="7">
                  <c:v>38838</c:v>
                </c:pt>
                <c:pt idx="8">
                  <c:v>38930</c:v>
                </c:pt>
                <c:pt idx="9">
                  <c:v>39022</c:v>
                </c:pt>
                <c:pt idx="10">
                  <c:v>39114</c:v>
                </c:pt>
                <c:pt idx="11">
                  <c:v>39203</c:v>
                </c:pt>
                <c:pt idx="12">
                  <c:v>39295</c:v>
                </c:pt>
                <c:pt idx="13">
                  <c:v>39387</c:v>
                </c:pt>
                <c:pt idx="14">
                  <c:v>39479</c:v>
                </c:pt>
                <c:pt idx="15">
                  <c:v>39569</c:v>
                </c:pt>
                <c:pt idx="16">
                  <c:v>39661</c:v>
                </c:pt>
                <c:pt idx="17">
                  <c:v>39753</c:v>
                </c:pt>
                <c:pt idx="18">
                  <c:v>39845</c:v>
                </c:pt>
                <c:pt idx="19">
                  <c:v>39934</c:v>
                </c:pt>
                <c:pt idx="20">
                  <c:v>40026</c:v>
                </c:pt>
                <c:pt idx="21">
                  <c:v>40118</c:v>
                </c:pt>
                <c:pt idx="22">
                  <c:v>40210</c:v>
                </c:pt>
                <c:pt idx="23">
                  <c:v>40299</c:v>
                </c:pt>
                <c:pt idx="24">
                  <c:v>40391</c:v>
                </c:pt>
                <c:pt idx="25">
                  <c:v>40483</c:v>
                </c:pt>
                <c:pt idx="26">
                  <c:v>40575</c:v>
                </c:pt>
                <c:pt idx="27">
                  <c:v>40664</c:v>
                </c:pt>
                <c:pt idx="28">
                  <c:v>40756</c:v>
                </c:pt>
                <c:pt idx="29">
                  <c:v>40848</c:v>
                </c:pt>
                <c:pt idx="30">
                  <c:v>40940</c:v>
                </c:pt>
                <c:pt idx="31">
                  <c:v>41030</c:v>
                </c:pt>
                <c:pt idx="32">
                  <c:v>41122</c:v>
                </c:pt>
                <c:pt idx="33">
                  <c:v>41214</c:v>
                </c:pt>
                <c:pt idx="34">
                  <c:v>41306</c:v>
                </c:pt>
                <c:pt idx="35">
                  <c:v>41395</c:v>
                </c:pt>
                <c:pt idx="36">
                  <c:v>41487</c:v>
                </c:pt>
                <c:pt idx="37">
                  <c:v>41579</c:v>
                </c:pt>
                <c:pt idx="38">
                  <c:v>41671</c:v>
                </c:pt>
                <c:pt idx="39">
                  <c:v>41760</c:v>
                </c:pt>
                <c:pt idx="40">
                  <c:v>41865</c:v>
                </c:pt>
              </c:numCache>
            </c:numRef>
          </c:cat>
          <c:val>
            <c:numRef>
              <c:f>'Jacky Winter'!$H$2:$H$42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8</c:v>
                </c:pt>
                <c:pt idx="40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76576"/>
        <c:axId val="165384576"/>
      </c:lineChart>
      <c:dateAx>
        <c:axId val="164776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65384576"/>
        <c:crosses val="autoZero"/>
        <c:auto val="1"/>
        <c:lblOffset val="100"/>
        <c:baseTimeUnit val="months"/>
      </c:dateAx>
      <c:valAx>
        <c:axId val="165384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4776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Eynesbury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'Speckled Warbler'!$A$2:$A$42</c:f>
              <c:numCache>
                <c:formatCode>mmm\-yy</c:formatCode>
                <c:ptCount val="41"/>
                <c:pt idx="0">
                  <c:v>38169</c:v>
                </c:pt>
                <c:pt idx="1">
                  <c:v>38292</c:v>
                </c:pt>
                <c:pt idx="2">
                  <c:v>38384</c:v>
                </c:pt>
                <c:pt idx="3">
                  <c:v>38473</c:v>
                </c:pt>
                <c:pt idx="4">
                  <c:v>38565</c:v>
                </c:pt>
                <c:pt idx="5">
                  <c:v>38657</c:v>
                </c:pt>
                <c:pt idx="6">
                  <c:v>38749</c:v>
                </c:pt>
                <c:pt idx="7">
                  <c:v>38838</c:v>
                </c:pt>
                <c:pt idx="8">
                  <c:v>38930</c:v>
                </c:pt>
                <c:pt idx="9">
                  <c:v>39022</c:v>
                </c:pt>
                <c:pt idx="10">
                  <c:v>39114</c:v>
                </c:pt>
                <c:pt idx="11">
                  <c:v>39203</c:v>
                </c:pt>
                <c:pt idx="12">
                  <c:v>39295</c:v>
                </c:pt>
                <c:pt idx="13">
                  <c:v>39387</c:v>
                </c:pt>
                <c:pt idx="14">
                  <c:v>39479</c:v>
                </c:pt>
                <c:pt idx="15">
                  <c:v>39569</c:v>
                </c:pt>
                <c:pt idx="16">
                  <c:v>39661</c:v>
                </c:pt>
                <c:pt idx="17">
                  <c:v>39753</c:v>
                </c:pt>
                <c:pt idx="18">
                  <c:v>39845</c:v>
                </c:pt>
                <c:pt idx="19">
                  <c:v>39934</c:v>
                </c:pt>
                <c:pt idx="20">
                  <c:v>40026</c:v>
                </c:pt>
                <c:pt idx="21">
                  <c:v>40118</c:v>
                </c:pt>
                <c:pt idx="22">
                  <c:v>40210</c:v>
                </c:pt>
                <c:pt idx="23">
                  <c:v>40299</c:v>
                </c:pt>
                <c:pt idx="24">
                  <c:v>40391</c:v>
                </c:pt>
                <c:pt idx="25">
                  <c:v>40483</c:v>
                </c:pt>
                <c:pt idx="26">
                  <c:v>40575</c:v>
                </c:pt>
                <c:pt idx="27">
                  <c:v>40664</c:v>
                </c:pt>
                <c:pt idx="28">
                  <c:v>40756</c:v>
                </c:pt>
                <c:pt idx="29">
                  <c:v>40848</c:v>
                </c:pt>
                <c:pt idx="30">
                  <c:v>40940</c:v>
                </c:pt>
                <c:pt idx="31">
                  <c:v>41030</c:v>
                </c:pt>
                <c:pt idx="32">
                  <c:v>41122</c:v>
                </c:pt>
                <c:pt idx="33">
                  <c:v>41214</c:v>
                </c:pt>
                <c:pt idx="34">
                  <c:v>41306</c:v>
                </c:pt>
                <c:pt idx="35">
                  <c:v>41395</c:v>
                </c:pt>
                <c:pt idx="36">
                  <c:v>41487</c:v>
                </c:pt>
                <c:pt idx="37">
                  <c:v>41579</c:v>
                </c:pt>
                <c:pt idx="38">
                  <c:v>41671</c:v>
                </c:pt>
                <c:pt idx="39">
                  <c:v>41760</c:v>
                </c:pt>
                <c:pt idx="40">
                  <c:v>41865</c:v>
                </c:pt>
              </c:numCache>
            </c:numRef>
          </c:cat>
          <c:val>
            <c:numRef>
              <c:f>'Speckled Warbler'!$D$2:$D$42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2.5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2.5</c:v>
                </c:pt>
                <c:pt idx="28">
                  <c:v>2.5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4</c:v>
                </c:pt>
                <c:pt idx="40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06144"/>
        <c:axId val="121607680"/>
      </c:lineChart>
      <c:dateAx>
        <c:axId val="1216061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21607680"/>
        <c:crosses val="autoZero"/>
        <c:auto val="1"/>
        <c:lblOffset val="100"/>
        <c:baseTimeUnit val="months"/>
      </c:dateAx>
      <c:valAx>
        <c:axId val="121607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606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Pinkerton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'Brown Treecreeper'!$A$2:$A$42</c:f>
              <c:numCache>
                <c:formatCode>mmm\-yy</c:formatCode>
                <c:ptCount val="41"/>
                <c:pt idx="0">
                  <c:v>38169</c:v>
                </c:pt>
                <c:pt idx="1">
                  <c:v>38292</c:v>
                </c:pt>
                <c:pt idx="2">
                  <c:v>38384</c:v>
                </c:pt>
                <c:pt idx="3">
                  <c:v>38473</c:v>
                </c:pt>
                <c:pt idx="4">
                  <c:v>38565</c:v>
                </c:pt>
                <c:pt idx="5">
                  <c:v>38657</c:v>
                </c:pt>
                <c:pt idx="6">
                  <c:v>38749</c:v>
                </c:pt>
                <c:pt idx="7">
                  <c:v>38838</c:v>
                </c:pt>
                <c:pt idx="8">
                  <c:v>38930</c:v>
                </c:pt>
                <c:pt idx="9">
                  <c:v>39022</c:v>
                </c:pt>
                <c:pt idx="10">
                  <c:v>39114</c:v>
                </c:pt>
                <c:pt idx="11">
                  <c:v>39203</c:v>
                </c:pt>
                <c:pt idx="12">
                  <c:v>39295</c:v>
                </c:pt>
                <c:pt idx="13">
                  <c:v>39387</c:v>
                </c:pt>
                <c:pt idx="14">
                  <c:v>39479</c:v>
                </c:pt>
                <c:pt idx="15">
                  <c:v>39569</c:v>
                </c:pt>
                <c:pt idx="16">
                  <c:v>39661</c:v>
                </c:pt>
                <c:pt idx="17">
                  <c:v>39753</c:v>
                </c:pt>
                <c:pt idx="18">
                  <c:v>39845</c:v>
                </c:pt>
                <c:pt idx="19">
                  <c:v>39934</c:v>
                </c:pt>
                <c:pt idx="20">
                  <c:v>40026</c:v>
                </c:pt>
                <c:pt idx="21">
                  <c:v>40118</c:v>
                </c:pt>
                <c:pt idx="22">
                  <c:v>40210</c:v>
                </c:pt>
                <c:pt idx="23">
                  <c:v>40299</c:v>
                </c:pt>
                <c:pt idx="24">
                  <c:v>40391</c:v>
                </c:pt>
                <c:pt idx="25">
                  <c:v>40483</c:v>
                </c:pt>
                <c:pt idx="26">
                  <c:v>40575</c:v>
                </c:pt>
                <c:pt idx="27">
                  <c:v>40664</c:v>
                </c:pt>
                <c:pt idx="28">
                  <c:v>40756</c:v>
                </c:pt>
                <c:pt idx="29">
                  <c:v>40848</c:v>
                </c:pt>
                <c:pt idx="30">
                  <c:v>40940</c:v>
                </c:pt>
                <c:pt idx="31">
                  <c:v>41030</c:v>
                </c:pt>
                <c:pt idx="32">
                  <c:v>41122</c:v>
                </c:pt>
                <c:pt idx="33">
                  <c:v>41214</c:v>
                </c:pt>
                <c:pt idx="34">
                  <c:v>41306</c:v>
                </c:pt>
                <c:pt idx="35">
                  <c:v>41395</c:v>
                </c:pt>
                <c:pt idx="36">
                  <c:v>41487</c:v>
                </c:pt>
                <c:pt idx="37">
                  <c:v>41579</c:v>
                </c:pt>
                <c:pt idx="38">
                  <c:v>41671</c:v>
                </c:pt>
                <c:pt idx="39">
                  <c:v>41760</c:v>
                </c:pt>
                <c:pt idx="40">
                  <c:v>41852</c:v>
                </c:pt>
              </c:numCache>
            </c:numRef>
          </c:cat>
          <c:val>
            <c:numRef>
              <c:f>'Brown Treecreeper'!$F$2:$F$42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4.0999999999999996</c:v>
                </c:pt>
                <c:pt idx="3">
                  <c:v>4.0999999999999996</c:v>
                </c:pt>
                <c:pt idx="4">
                  <c:v>0</c:v>
                </c:pt>
                <c:pt idx="5">
                  <c:v>0</c:v>
                </c:pt>
                <c:pt idx="6">
                  <c:v>4.0999999999999996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4.0999999999999996</c:v>
                </c:pt>
                <c:pt idx="11">
                  <c:v>4.0999999999999996</c:v>
                </c:pt>
                <c:pt idx="12">
                  <c:v>0</c:v>
                </c:pt>
                <c:pt idx="13">
                  <c:v>0</c:v>
                </c:pt>
                <c:pt idx="14">
                  <c:v>4.0999999999999996</c:v>
                </c:pt>
                <c:pt idx="15">
                  <c:v>4.0999999999999996</c:v>
                </c:pt>
                <c:pt idx="16">
                  <c:v>4.0999999999999996</c:v>
                </c:pt>
                <c:pt idx="17">
                  <c:v>4.0999999999999996</c:v>
                </c:pt>
                <c:pt idx="18">
                  <c:v>4.0999999999999996</c:v>
                </c:pt>
                <c:pt idx="19">
                  <c:v>4.0999999999999996</c:v>
                </c:pt>
                <c:pt idx="20">
                  <c:v>4.0999999999999996</c:v>
                </c:pt>
                <c:pt idx="21">
                  <c:v>4.0999999999999996</c:v>
                </c:pt>
                <c:pt idx="22">
                  <c:v>0</c:v>
                </c:pt>
                <c:pt idx="23">
                  <c:v>4.0999999999999996</c:v>
                </c:pt>
                <c:pt idx="24">
                  <c:v>4.0999999999999996</c:v>
                </c:pt>
                <c:pt idx="25">
                  <c:v>4.0999999999999996</c:v>
                </c:pt>
                <c:pt idx="26">
                  <c:v>4.0999999999999996</c:v>
                </c:pt>
                <c:pt idx="27">
                  <c:v>4.0999999999999996</c:v>
                </c:pt>
                <c:pt idx="28">
                  <c:v>4.0999999999999996</c:v>
                </c:pt>
                <c:pt idx="29">
                  <c:v>4.0999999999999996</c:v>
                </c:pt>
                <c:pt idx="30">
                  <c:v>10</c:v>
                </c:pt>
                <c:pt idx="31">
                  <c:v>0</c:v>
                </c:pt>
                <c:pt idx="32">
                  <c:v>8</c:v>
                </c:pt>
                <c:pt idx="33">
                  <c:v>0</c:v>
                </c:pt>
                <c:pt idx="34">
                  <c:v>2</c:v>
                </c:pt>
                <c:pt idx="35">
                  <c:v>4</c:v>
                </c:pt>
                <c:pt idx="36">
                  <c:v>4.0999999999999996</c:v>
                </c:pt>
                <c:pt idx="37">
                  <c:v>0</c:v>
                </c:pt>
                <c:pt idx="38">
                  <c:v>2</c:v>
                </c:pt>
                <c:pt idx="40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Bush's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'Brown Treecreeper'!$A$2:$A$42</c:f>
              <c:numCache>
                <c:formatCode>mmm\-yy</c:formatCode>
                <c:ptCount val="41"/>
                <c:pt idx="0">
                  <c:v>38169</c:v>
                </c:pt>
                <c:pt idx="1">
                  <c:v>38292</c:v>
                </c:pt>
                <c:pt idx="2">
                  <c:v>38384</c:v>
                </c:pt>
                <c:pt idx="3">
                  <c:v>38473</c:v>
                </c:pt>
                <c:pt idx="4">
                  <c:v>38565</c:v>
                </c:pt>
                <c:pt idx="5">
                  <c:v>38657</c:v>
                </c:pt>
                <c:pt idx="6">
                  <c:v>38749</c:v>
                </c:pt>
                <c:pt idx="7">
                  <c:v>38838</c:v>
                </c:pt>
                <c:pt idx="8">
                  <c:v>38930</c:v>
                </c:pt>
                <c:pt idx="9">
                  <c:v>39022</c:v>
                </c:pt>
                <c:pt idx="10">
                  <c:v>39114</c:v>
                </c:pt>
                <c:pt idx="11">
                  <c:v>39203</c:v>
                </c:pt>
                <c:pt idx="12">
                  <c:v>39295</c:v>
                </c:pt>
                <c:pt idx="13">
                  <c:v>39387</c:v>
                </c:pt>
                <c:pt idx="14">
                  <c:v>39479</c:v>
                </c:pt>
                <c:pt idx="15">
                  <c:v>39569</c:v>
                </c:pt>
                <c:pt idx="16">
                  <c:v>39661</c:v>
                </c:pt>
                <c:pt idx="17">
                  <c:v>39753</c:v>
                </c:pt>
                <c:pt idx="18">
                  <c:v>39845</c:v>
                </c:pt>
                <c:pt idx="19">
                  <c:v>39934</c:v>
                </c:pt>
                <c:pt idx="20">
                  <c:v>40026</c:v>
                </c:pt>
                <c:pt idx="21">
                  <c:v>40118</c:v>
                </c:pt>
                <c:pt idx="22">
                  <c:v>40210</c:v>
                </c:pt>
                <c:pt idx="23">
                  <c:v>40299</c:v>
                </c:pt>
                <c:pt idx="24">
                  <c:v>40391</c:v>
                </c:pt>
                <c:pt idx="25">
                  <c:v>40483</c:v>
                </c:pt>
                <c:pt idx="26">
                  <c:v>40575</c:v>
                </c:pt>
                <c:pt idx="27">
                  <c:v>40664</c:v>
                </c:pt>
                <c:pt idx="28">
                  <c:v>40756</c:v>
                </c:pt>
                <c:pt idx="29">
                  <c:v>40848</c:v>
                </c:pt>
                <c:pt idx="30">
                  <c:v>40940</c:v>
                </c:pt>
                <c:pt idx="31">
                  <c:v>41030</c:v>
                </c:pt>
                <c:pt idx="32">
                  <c:v>41122</c:v>
                </c:pt>
                <c:pt idx="33">
                  <c:v>41214</c:v>
                </c:pt>
                <c:pt idx="34">
                  <c:v>41306</c:v>
                </c:pt>
                <c:pt idx="35">
                  <c:v>41395</c:v>
                </c:pt>
                <c:pt idx="36">
                  <c:v>41487</c:v>
                </c:pt>
                <c:pt idx="37">
                  <c:v>41579</c:v>
                </c:pt>
                <c:pt idx="38">
                  <c:v>41671</c:v>
                </c:pt>
                <c:pt idx="39">
                  <c:v>41760</c:v>
                </c:pt>
                <c:pt idx="40">
                  <c:v>41852</c:v>
                </c:pt>
              </c:numCache>
            </c:numRef>
          </c:cat>
          <c:val>
            <c:numRef>
              <c:f>'Brown Treecreeper'!$G$2:$G$42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Eynesbury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'Brown Treecreeper'!$A$2:$A$42</c:f>
              <c:numCache>
                <c:formatCode>mmm\-yy</c:formatCode>
                <c:ptCount val="41"/>
                <c:pt idx="0">
                  <c:v>38169</c:v>
                </c:pt>
                <c:pt idx="1">
                  <c:v>38292</c:v>
                </c:pt>
                <c:pt idx="2">
                  <c:v>38384</c:v>
                </c:pt>
                <c:pt idx="3">
                  <c:v>38473</c:v>
                </c:pt>
                <c:pt idx="4">
                  <c:v>38565</c:v>
                </c:pt>
                <c:pt idx="5">
                  <c:v>38657</c:v>
                </c:pt>
                <c:pt idx="6">
                  <c:v>38749</c:v>
                </c:pt>
                <c:pt idx="7">
                  <c:v>38838</c:v>
                </c:pt>
                <c:pt idx="8">
                  <c:v>38930</c:v>
                </c:pt>
                <c:pt idx="9">
                  <c:v>39022</c:v>
                </c:pt>
                <c:pt idx="10">
                  <c:v>39114</c:v>
                </c:pt>
                <c:pt idx="11">
                  <c:v>39203</c:v>
                </c:pt>
                <c:pt idx="12">
                  <c:v>39295</c:v>
                </c:pt>
                <c:pt idx="13">
                  <c:v>39387</c:v>
                </c:pt>
                <c:pt idx="14">
                  <c:v>39479</c:v>
                </c:pt>
                <c:pt idx="15">
                  <c:v>39569</c:v>
                </c:pt>
                <c:pt idx="16">
                  <c:v>39661</c:v>
                </c:pt>
                <c:pt idx="17">
                  <c:v>39753</c:v>
                </c:pt>
                <c:pt idx="18">
                  <c:v>39845</c:v>
                </c:pt>
                <c:pt idx="19">
                  <c:v>39934</c:v>
                </c:pt>
                <c:pt idx="20">
                  <c:v>40026</c:v>
                </c:pt>
                <c:pt idx="21">
                  <c:v>40118</c:v>
                </c:pt>
                <c:pt idx="22">
                  <c:v>40210</c:v>
                </c:pt>
                <c:pt idx="23">
                  <c:v>40299</c:v>
                </c:pt>
                <c:pt idx="24">
                  <c:v>40391</c:v>
                </c:pt>
                <c:pt idx="25">
                  <c:v>40483</c:v>
                </c:pt>
                <c:pt idx="26">
                  <c:v>40575</c:v>
                </c:pt>
                <c:pt idx="27">
                  <c:v>40664</c:v>
                </c:pt>
                <c:pt idx="28">
                  <c:v>40756</c:v>
                </c:pt>
                <c:pt idx="29">
                  <c:v>40848</c:v>
                </c:pt>
                <c:pt idx="30">
                  <c:v>40940</c:v>
                </c:pt>
                <c:pt idx="31">
                  <c:v>41030</c:v>
                </c:pt>
                <c:pt idx="32">
                  <c:v>41122</c:v>
                </c:pt>
                <c:pt idx="33">
                  <c:v>41214</c:v>
                </c:pt>
                <c:pt idx="34">
                  <c:v>41306</c:v>
                </c:pt>
                <c:pt idx="35">
                  <c:v>41395</c:v>
                </c:pt>
                <c:pt idx="36">
                  <c:v>41487</c:v>
                </c:pt>
                <c:pt idx="37">
                  <c:v>41579</c:v>
                </c:pt>
                <c:pt idx="38">
                  <c:v>41671</c:v>
                </c:pt>
                <c:pt idx="39">
                  <c:v>41760</c:v>
                </c:pt>
                <c:pt idx="40">
                  <c:v>41852</c:v>
                </c:pt>
              </c:numCache>
            </c:numRef>
          </c:cat>
          <c:val>
            <c:numRef>
              <c:f>'Brown Treecreeper'!$H$2:$H$42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28.2</c:v>
                </c:pt>
                <c:pt idx="16">
                  <c:v>0</c:v>
                </c:pt>
                <c:pt idx="17">
                  <c:v>28.2</c:v>
                </c:pt>
                <c:pt idx="18">
                  <c:v>28.2</c:v>
                </c:pt>
                <c:pt idx="19">
                  <c:v>28.2</c:v>
                </c:pt>
                <c:pt idx="20">
                  <c:v>28.2</c:v>
                </c:pt>
                <c:pt idx="21">
                  <c:v>28.2</c:v>
                </c:pt>
                <c:pt idx="22">
                  <c:v>28.2</c:v>
                </c:pt>
                <c:pt idx="23">
                  <c:v>28.2</c:v>
                </c:pt>
                <c:pt idx="24">
                  <c:v>28.2</c:v>
                </c:pt>
                <c:pt idx="25">
                  <c:v>28.2</c:v>
                </c:pt>
                <c:pt idx="26">
                  <c:v>28.2</c:v>
                </c:pt>
                <c:pt idx="27">
                  <c:v>28.2</c:v>
                </c:pt>
                <c:pt idx="28">
                  <c:v>28.2</c:v>
                </c:pt>
                <c:pt idx="29">
                  <c:v>28.2</c:v>
                </c:pt>
                <c:pt idx="30">
                  <c:v>30</c:v>
                </c:pt>
                <c:pt idx="31">
                  <c:v>20</c:v>
                </c:pt>
                <c:pt idx="32">
                  <c:v>40</c:v>
                </c:pt>
                <c:pt idx="33">
                  <c:v>25</c:v>
                </c:pt>
                <c:pt idx="34">
                  <c:v>12</c:v>
                </c:pt>
                <c:pt idx="35">
                  <c:v>50</c:v>
                </c:pt>
                <c:pt idx="36">
                  <c:v>28.2</c:v>
                </c:pt>
                <c:pt idx="37">
                  <c:v>30</c:v>
                </c:pt>
                <c:pt idx="38">
                  <c:v>25</c:v>
                </c:pt>
                <c:pt idx="40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77536"/>
        <c:axId val="121779328"/>
      </c:lineChart>
      <c:dateAx>
        <c:axId val="1217775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21779328"/>
        <c:crosses val="autoZero"/>
        <c:auto val="1"/>
        <c:lblOffset val="100"/>
        <c:baseTimeUnit val="months"/>
      </c:dateAx>
      <c:valAx>
        <c:axId val="121779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777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Pinkerton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'Diamond Firetails'!$A$2:$A$41</c:f>
              <c:numCache>
                <c:formatCode>mmm\-yy</c:formatCode>
                <c:ptCount val="40"/>
                <c:pt idx="0">
                  <c:v>38169</c:v>
                </c:pt>
                <c:pt idx="1">
                  <c:v>38292</c:v>
                </c:pt>
                <c:pt idx="2">
                  <c:v>38384</c:v>
                </c:pt>
                <c:pt idx="3">
                  <c:v>38473</c:v>
                </c:pt>
                <c:pt idx="4">
                  <c:v>38565</c:v>
                </c:pt>
                <c:pt idx="5">
                  <c:v>38657</c:v>
                </c:pt>
                <c:pt idx="6">
                  <c:v>38749</c:v>
                </c:pt>
                <c:pt idx="7">
                  <c:v>38838</c:v>
                </c:pt>
                <c:pt idx="8">
                  <c:v>38930</c:v>
                </c:pt>
                <c:pt idx="9">
                  <c:v>39022</c:v>
                </c:pt>
                <c:pt idx="10">
                  <c:v>39114</c:v>
                </c:pt>
                <c:pt idx="11">
                  <c:v>39203</c:v>
                </c:pt>
                <c:pt idx="12">
                  <c:v>39295</c:v>
                </c:pt>
                <c:pt idx="13">
                  <c:v>39387</c:v>
                </c:pt>
                <c:pt idx="14">
                  <c:v>39479</c:v>
                </c:pt>
                <c:pt idx="15">
                  <c:v>39569</c:v>
                </c:pt>
                <c:pt idx="16">
                  <c:v>39661</c:v>
                </c:pt>
                <c:pt idx="17">
                  <c:v>39753</c:v>
                </c:pt>
                <c:pt idx="18">
                  <c:v>39845</c:v>
                </c:pt>
                <c:pt idx="19">
                  <c:v>39934</c:v>
                </c:pt>
                <c:pt idx="20">
                  <c:v>40026</c:v>
                </c:pt>
                <c:pt idx="21">
                  <c:v>40118</c:v>
                </c:pt>
                <c:pt idx="22">
                  <c:v>40210</c:v>
                </c:pt>
                <c:pt idx="23">
                  <c:v>40299</c:v>
                </c:pt>
                <c:pt idx="24">
                  <c:v>40391</c:v>
                </c:pt>
                <c:pt idx="25">
                  <c:v>40483</c:v>
                </c:pt>
                <c:pt idx="26">
                  <c:v>40575</c:v>
                </c:pt>
                <c:pt idx="27">
                  <c:v>40664</c:v>
                </c:pt>
                <c:pt idx="28">
                  <c:v>40756</c:v>
                </c:pt>
                <c:pt idx="29">
                  <c:v>40848</c:v>
                </c:pt>
                <c:pt idx="30">
                  <c:v>40940</c:v>
                </c:pt>
                <c:pt idx="31">
                  <c:v>41030</c:v>
                </c:pt>
                <c:pt idx="32">
                  <c:v>41122</c:v>
                </c:pt>
                <c:pt idx="33">
                  <c:v>41214</c:v>
                </c:pt>
                <c:pt idx="34">
                  <c:v>41306</c:v>
                </c:pt>
                <c:pt idx="35">
                  <c:v>41395</c:v>
                </c:pt>
                <c:pt idx="36">
                  <c:v>41487</c:v>
                </c:pt>
                <c:pt idx="37">
                  <c:v>41579</c:v>
                </c:pt>
                <c:pt idx="38">
                  <c:v>41671</c:v>
                </c:pt>
                <c:pt idx="39">
                  <c:v>41760</c:v>
                </c:pt>
              </c:numCache>
            </c:numRef>
          </c:cat>
          <c:val>
            <c:numRef>
              <c:f>'Diamond Firetails'!$F$2:$F$41</c:f>
              <c:numCache>
                <c:formatCode>General</c:formatCode>
                <c:ptCount val="40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Bush's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'Diamond Firetails'!$A$2:$A$41</c:f>
              <c:numCache>
                <c:formatCode>mmm\-yy</c:formatCode>
                <c:ptCount val="40"/>
                <c:pt idx="0">
                  <c:v>38169</c:v>
                </c:pt>
                <c:pt idx="1">
                  <c:v>38292</c:v>
                </c:pt>
                <c:pt idx="2">
                  <c:v>38384</c:v>
                </c:pt>
                <c:pt idx="3">
                  <c:v>38473</c:v>
                </c:pt>
                <c:pt idx="4">
                  <c:v>38565</c:v>
                </c:pt>
                <c:pt idx="5">
                  <c:v>38657</c:v>
                </c:pt>
                <c:pt idx="6">
                  <c:v>38749</c:v>
                </c:pt>
                <c:pt idx="7">
                  <c:v>38838</c:v>
                </c:pt>
                <c:pt idx="8">
                  <c:v>38930</c:v>
                </c:pt>
                <c:pt idx="9">
                  <c:v>39022</c:v>
                </c:pt>
                <c:pt idx="10">
                  <c:v>39114</c:v>
                </c:pt>
                <c:pt idx="11">
                  <c:v>39203</c:v>
                </c:pt>
                <c:pt idx="12">
                  <c:v>39295</c:v>
                </c:pt>
                <c:pt idx="13">
                  <c:v>39387</c:v>
                </c:pt>
                <c:pt idx="14">
                  <c:v>39479</c:v>
                </c:pt>
                <c:pt idx="15">
                  <c:v>39569</c:v>
                </c:pt>
                <c:pt idx="16">
                  <c:v>39661</c:v>
                </c:pt>
                <c:pt idx="17">
                  <c:v>39753</c:v>
                </c:pt>
                <c:pt idx="18">
                  <c:v>39845</c:v>
                </c:pt>
                <c:pt idx="19">
                  <c:v>39934</c:v>
                </c:pt>
                <c:pt idx="20">
                  <c:v>40026</c:v>
                </c:pt>
                <c:pt idx="21">
                  <c:v>40118</c:v>
                </c:pt>
                <c:pt idx="22">
                  <c:v>40210</c:v>
                </c:pt>
                <c:pt idx="23">
                  <c:v>40299</c:v>
                </c:pt>
                <c:pt idx="24">
                  <c:v>40391</c:v>
                </c:pt>
                <c:pt idx="25">
                  <c:v>40483</c:v>
                </c:pt>
                <c:pt idx="26">
                  <c:v>40575</c:v>
                </c:pt>
                <c:pt idx="27">
                  <c:v>40664</c:v>
                </c:pt>
                <c:pt idx="28">
                  <c:v>40756</c:v>
                </c:pt>
                <c:pt idx="29">
                  <c:v>40848</c:v>
                </c:pt>
                <c:pt idx="30">
                  <c:v>40940</c:v>
                </c:pt>
                <c:pt idx="31">
                  <c:v>41030</c:v>
                </c:pt>
                <c:pt idx="32">
                  <c:v>41122</c:v>
                </c:pt>
                <c:pt idx="33">
                  <c:v>41214</c:v>
                </c:pt>
                <c:pt idx="34">
                  <c:v>41306</c:v>
                </c:pt>
                <c:pt idx="35">
                  <c:v>41395</c:v>
                </c:pt>
                <c:pt idx="36">
                  <c:v>41487</c:v>
                </c:pt>
                <c:pt idx="37">
                  <c:v>41579</c:v>
                </c:pt>
                <c:pt idx="38">
                  <c:v>41671</c:v>
                </c:pt>
                <c:pt idx="39">
                  <c:v>41760</c:v>
                </c:pt>
              </c:numCache>
            </c:numRef>
          </c:cat>
          <c:val>
            <c:numRef>
              <c:f>'Diamond Firetails'!$G$2:$G$41</c:f>
              <c:numCache>
                <c:formatCode>General</c:formatCode>
                <c:ptCount val="4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Eynesbury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'Diamond Firetails'!$A$2:$A$41</c:f>
              <c:numCache>
                <c:formatCode>mmm\-yy</c:formatCode>
                <c:ptCount val="40"/>
                <c:pt idx="0">
                  <c:v>38169</c:v>
                </c:pt>
                <c:pt idx="1">
                  <c:v>38292</c:v>
                </c:pt>
                <c:pt idx="2">
                  <c:v>38384</c:v>
                </c:pt>
                <c:pt idx="3">
                  <c:v>38473</c:v>
                </c:pt>
                <c:pt idx="4">
                  <c:v>38565</c:v>
                </c:pt>
                <c:pt idx="5">
                  <c:v>38657</c:v>
                </c:pt>
                <c:pt idx="6">
                  <c:v>38749</c:v>
                </c:pt>
                <c:pt idx="7">
                  <c:v>38838</c:v>
                </c:pt>
                <c:pt idx="8">
                  <c:v>38930</c:v>
                </c:pt>
                <c:pt idx="9">
                  <c:v>39022</c:v>
                </c:pt>
                <c:pt idx="10">
                  <c:v>39114</c:v>
                </c:pt>
                <c:pt idx="11">
                  <c:v>39203</c:v>
                </c:pt>
                <c:pt idx="12">
                  <c:v>39295</c:v>
                </c:pt>
                <c:pt idx="13">
                  <c:v>39387</c:v>
                </c:pt>
                <c:pt idx="14">
                  <c:v>39479</c:v>
                </c:pt>
                <c:pt idx="15">
                  <c:v>39569</c:v>
                </c:pt>
                <c:pt idx="16">
                  <c:v>39661</c:v>
                </c:pt>
                <c:pt idx="17">
                  <c:v>39753</c:v>
                </c:pt>
                <c:pt idx="18">
                  <c:v>39845</c:v>
                </c:pt>
                <c:pt idx="19">
                  <c:v>39934</c:v>
                </c:pt>
                <c:pt idx="20">
                  <c:v>40026</c:v>
                </c:pt>
                <c:pt idx="21">
                  <c:v>40118</c:v>
                </c:pt>
                <c:pt idx="22">
                  <c:v>40210</c:v>
                </c:pt>
                <c:pt idx="23">
                  <c:v>40299</c:v>
                </c:pt>
                <c:pt idx="24">
                  <c:v>40391</c:v>
                </c:pt>
                <c:pt idx="25">
                  <c:v>40483</c:v>
                </c:pt>
                <c:pt idx="26">
                  <c:v>40575</c:v>
                </c:pt>
                <c:pt idx="27">
                  <c:v>40664</c:v>
                </c:pt>
                <c:pt idx="28">
                  <c:v>40756</c:v>
                </c:pt>
                <c:pt idx="29">
                  <c:v>40848</c:v>
                </c:pt>
                <c:pt idx="30">
                  <c:v>40940</c:v>
                </c:pt>
                <c:pt idx="31">
                  <c:v>41030</c:v>
                </c:pt>
                <c:pt idx="32">
                  <c:v>41122</c:v>
                </c:pt>
                <c:pt idx="33">
                  <c:v>41214</c:v>
                </c:pt>
                <c:pt idx="34">
                  <c:v>41306</c:v>
                </c:pt>
                <c:pt idx="35">
                  <c:v>41395</c:v>
                </c:pt>
                <c:pt idx="36">
                  <c:v>41487</c:v>
                </c:pt>
                <c:pt idx="37">
                  <c:v>41579</c:v>
                </c:pt>
                <c:pt idx="38">
                  <c:v>41671</c:v>
                </c:pt>
                <c:pt idx="39">
                  <c:v>41760</c:v>
                </c:pt>
              </c:numCache>
            </c:numRef>
          </c:cat>
          <c:val>
            <c:numRef>
              <c:f>'Diamond Firetails'!$H$2:$H$41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4.8</c:v>
                </c:pt>
                <c:pt idx="18">
                  <c:v>4.8</c:v>
                </c:pt>
                <c:pt idx="19">
                  <c:v>0</c:v>
                </c:pt>
                <c:pt idx="20">
                  <c:v>0</c:v>
                </c:pt>
                <c:pt idx="21">
                  <c:v>4.8</c:v>
                </c:pt>
                <c:pt idx="22">
                  <c:v>4.8</c:v>
                </c:pt>
                <c:pt idx="23">
                  <c:v>4.8</c:v>
                </c:pt>
                <c:pt idx="24">
                  <c:v>4.8</c:v>
                </c:pt>
                <c:pt idx="25">
                  <c:v>4.8</c:v>
                </c:pt>
                <c:pt idx="26">
                  <c:v>4.8</c:v>
                </c:pt>
                <c:pt idx="27">
                  <c:v>4.8</c:v>
                </c:pt>
                <c:pt idx="28">
                  <c:v>4.8</c:v>
                </c:pt>
                <c:pt idx="29">
                  <c:v>4.8</c:v>
                </c:pt>
                <c:pt idx="30">
                  <c:v>4</c:v>
                </c:pt>
                <c:pt idx="31">
                  <c:v>3</c:v>
                </c:pt>
                <c:pt idx="32">
                  <c:v>1</c:v>
                </c:pt>
                <c:pt idx="33">
                  <c:v>6</c:v>
                </c:pt>
                <c:pt idx="34">
                  <c:v>20</c:v>
                </c:pt>
                <c:pt idx="35">
                  <c:v>2</c:v>
                </c:pt>
                <c:pt idx="36">
                  <c:v>4.8</c:v>
                </c:pt>
                <c:pt idx="37">
                  <c:v>1</c:v>
                </c:pt>
                <c:pt idx="38">
                  <c:v>2</c:v>
                </c:pt>
                <c:pt idx="39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97248"/>
        <c:axId val="121803136"/>
      </c:lineChart>
      <c:dateAx>
        <c:axId val="121797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21803136"/>
        <c:crosses val="autoZero"/>
        <c:auto val="1"/>
        <c:lblOffset val="100"/>
        <c:baseTimeUnit val="months"/>
      </c:dateAx>
      <c:valAx>
        <c:axId val="121803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797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38</xdr:row>
      <xdr:rowOff>14287</xdr:rowOff>
    </xdr:from>
    <xdr:to>
      <xdr:col>13</xdr:col>
      <xdr:colOff>514350</xdr:colOff>
      <xdr:row>52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46</xdr:row>
      <xdr:rowOff>157162</xdr:rowOff>
    </xdr:from>
    <xdr:to>
      <xdr:col>12</xdr:col>
      <xdr:colOff>314325</xdr:colOff>
      <xdr:row>61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0</xdr:rowOff>
    </xdr:from>
    <xdr:to>
      <xdr:col>8</xdr:col>
      <xdr:colOff>238125</xdr:colOff>
      <xdr:row>64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0</xdr:rowOff>
    </xdr:from>
    <xdr:to>
      <xdr:col>8</xdr:col>
      <xdr:colOff>361950</xdr:colOff>
      <xdr:row>63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0</xdr:rowOff>
    </xdr:from>
    <xdr:to>
      <xdr:col>8</xdr:col>
      <xdr:colOff>361950</xdr:colOff>
      <xdr:row>64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workbookViewId="0">
      <pane ySplit="570" topLeftCell="A28" activePane="bottomLeft"/>
      <selection sqref="A1:XFD1"/>
      <selection pane="bottomLeft" activeCell="D49" sqref="D49"/>
    </sheetView>
  </sheetViews>
  <sheetFormatPr defaultRowHeight="15" x14ac:dyDescent="0.25"/>
  <cols>
    <col min="1" max="1" width="7.42578125" bestFit="1" customWidth="1"/>
    <col min="2" max="2" width="9.7109375" bestFit="1" customWidth="1"/>
    <col min="3" max="3" width="12.7109375" bestFit="1" customWidth="1"/>
    <col min="4" max="4" width="9.5703125" bestFit="1" customWidth="1"/>
    <col min="5" max="5" width="10.140625" bestFit="1" customWidth="1"/>
  </cols>
  <sheetData>
    <row r="1" spans="1:5" s="3" customFormat="1" x14ac:dyDescent="0.25">
      <c r="B1" s="3" t="s">
        <v>1</v>
      </c>
      <c r="C1" s="3" t="s">
        <v>2</v>
      </c>
      <c r="D1" s="3" t="s">
        <v>3</v>
      </c>
      <c r="E1" s="3" t="s">
        <v>5</v>
      </c>
    </row>
    <row r="2" spans="1:5" x14ac:dyDescent="0.25">
      <c r="A2" s="4">
        <v>38169</v>
      </c>
      <c r="B2">
        <v>28</v>
      </c>
      <c r="C2">
        <v>3</v>
      </c>
      <c r="D2">
        <v>15</v>
      </c>
    </row>
    <row r="3" spans="1:5" x14ac:dyDescent="0.25">
      <c r="A3" s="4">
        <v>38292</v>
      </c>
      <c r="B3">
        <v>28</v>
      </c>
      <c r="C3">
        <v>10</v>
      </c>
      <c r="D3">
        <v>23</v>
      </c>
    </row>
    <row r="4" spans="1:5" x14ac:dyDescent="0.25">
      <c r="A4" s="4">
        <v>38384</v>
      </c>
      <c r="B4">
        <v>32</v>
      </c>
      <c r="C4">
        <v>8</v>
      </c>
      <c r="D4">
        <v>22</v>
      </c>
    </row>
    <row r="5" spans="1:5" x14ac:dyDescent="0.25">
      <c r="A5" s="4">
        <v>38473</v>
      </c>
      <c r="B5">
        <v>33</v>
      </c>
      <c r="C5">
        <v>9</v>
      </c>
      <c r="D5">
        <v>24</v>
      </c>
    </row>
    <row r="6" spans="1:5" x14ac:dyDescent="0.25">
      <c r="A6" s="4">
        <v>38565</v>
      </c>
      <c r="B6">
        <v>27</v>
      </c>
      <c r="C6">
        <v>8</v>
      </c>
      <c r="D6">
        <v>20</v>
      </c>
    </row>
    <row r="7" spans="1:5" x14ac:dyDescent="0.25">
      <c r="A7" s="4">
        <v>38657</v>
      </c>
      <c r="B7">
        <v>35</v>
      </c>
      <c r="C7">
        <v>13</v>
      </c>
      <c r="D7">
        <v>23</v>
      </c>
    </row>
    <row r="8" spans="1:5" x14ac:dyDescent="0.25">
      <c r="A8" s="4">
        <v>38749</v>
      </c>
      <c r="B8">
        <v>40</v>
      </c>
      <c r="C8">
        <v>16</v>
      </c>
      <c r="D8">
        <v>13</v>
      </c>
    </row>
    <row r="9" spans="1:5" x14ac:dyDescent="0.25">
      <c r="A9" s="4">
        <v>38838</v>
      </c>
      <c r="B9">
        <v>39</v>
      </c>
      <c r="C9">
        <v>2</v>
      </c>
      <c r="D9">
        <v>22</v>
      </c>
    </row>
    <row r="10" spans="1:5" x14ac:dyDescent="0.25">
      <c r="A10" s="4">
        <v>38930</v>
      </c>
      <c r="B10">
        <v>28</v>
      </c>
      <c r="C10">
        <v>14</v>
      </c>
      <c r="D10">
        <v>22</v>
      </c>
    </row>
    <row r="11" spans="1:5" x14ac:dyDescent="0.25">
      <c r="A11" s="4">
        <v>39022</v>
      </c>
      <c r="B11">
        <v>29</v>
      </c>
      <c r="C11">
        <v>15</v>
      </c>
      <c r="D11">
        <v>26</v>
      </c>
    </row>
    <row r="12" spans="1:5" x14ac:dyDescent="0.25">
      <c r="A12" s="4">
        <v>39114</v>
      </c>
      <c r="B12">
        <v>26</v>
      </c>
      <c r="C12" s="1"/>
      <c r="D12">
        <v>17</v>
      </c>
    </row>
    <row r="13" spans="1:5" x14ac:dyDescent="0.25">
      <c r="A13" s="4">
        <v>39203</v>
      </c>
      <c r="B13">
        <v>32</v>
      </c>
      <c r="C13" s="6">
        <v>3</v>
      </c>
      <c r="D13">
        <v>24</v>
      </c>
    </row>
    <row r="14" spans="1:5" x14ac:dyDescent="0.25">
      <c r="A14" s="4">
        <v>39295</v>
      </c>
      <c r="B14">
        <v>29</v>
      </c>
      <c r="C14">
        <v>4</v>
      </c>
      <c r="D14">
        <v>22</v>
      </c>
    </row>
    <row r="15" spans="1:5" x14ac:dyDescent="0.25">
      <c r="A15" s="4">
        <v>39387</v>
      </c>
      <c r="B15">
        <v>37</v>
      </c>
      <c r="C15">
        <v>13</v>
      </c>
      <c r="D15">
        <v>25</v>
      </c>
    </row>
    <row r="16" spans="1:5" x14ac:dyDescent="0.25">
      <c r="A16" s="4">
        <v>39479</v>
      </c>
      <c r="B16">
        <v>29</v>
      </c>
      <c r="C16">
        <v>20</v>
      </c>
      <c r="D16">
        <v>17</v>
      </c>
    </row>
    <row r="17" spans="1:5" x14ac:dyDescent="0.25">
      <c r="A17" s="4">
        <v>39569</v>
      </c>
      <c r="B17">
        <v>34</v>
      </c>
      <c r="C17">
        <v>17</v>
      </c>
      <c r="D17">
        <v>19</v>
      </c>
    </row>
    <row r="18" spans="1:5" x14ac:dyDescent="0.25">
      <c r="A18" s="4">
        <v>39661</v>
      </c>
      <c r="B18">
        <v>26</v>
      </c>
      <c r="C18">
        <v>11</v>
      </c>
      <c r="D18">
        <v>21</v>
      </c>
    </row>
    <row r="19" spans="1:5" x14ac:dyDescent="0.25">
      <c r="A19" s="4">
        <v>39753</v>
      </c>
      <c r="B19">
        <v>31</v>
      </c>
      <c r="C19">
        <v>17</v>
      </c>
      <c r="D19">
        <v>28</v>
      </c>
      <c r="E19">
        <v>35</v>
      </c>
    </row>
    <row r="20" spans="1:5" x14ac:dyDescent="0.25">
      <c r="A20" s="4">
        <v>39845</v>
      </c>
      <c r="B20" s="2">
        <v>22</v>
      </c>
      <c r="C20" s="2">
        <v>14</v>
      </c>
      <c r="D20" s="2">
        <v>6</v>
      </c>
      <c r="E20" s="2">
        <v>33</v>
      </c>
    </row>
    <row r="21" spans="1:5" x14ac:dyDescent="0.25">
      <c r="A21" s="4">
        <v>39934</v>
      </c>
      <c r="B21">
        <v>24</v>
      </c>
      <c r="C21">
        <v>13</v>
      </c>
      <c r="D21">
        <v>26</v>
      </c>
      <c r="E21">
        <v>35</v>
      </c>
    </row>
    <row r="22" spans="1:5" x14ac:dyDescent="0.25">
      <c r="A22" s="4">
        <v>40026</v>
      </c>
      <c r="B22">
        <v>31</v>
      </c>
      <c r="C22">
        <v>23</v>
      </c>
      <c r="D22">
        <v>21</v>
      </c>
      <c r="E22">
        <v>41</v>
      </c>
    </row>
    <row r="23" spans="1:5" x14ac:dyDescent="0.25">
      <c r="A23" s="4">
        <v>40118</v>
      </c>
      <c r="B23">
        <v>32</v>
      </c>
      <c r="C23">
        <v>13</v>
      </c>
      <c r="D23">
        <v>18</v>
      </c>
      <c r="E23">
        <v>40</v>
      </c>
    </row>
    <row r="24" spans="1:5" x14ac:dyDescent="0.25">
      <c r="A24" s="4">
        <v>40210</v>
      </c>
      <c r="B24">
        <v>33</v>
      </c>
      <c r="C24">
        <v>15</v>
      </c>
      <c r="D24">
        <v>18</v>
      </c>
      <c r="E24">
        <v>35</v>
      </c>
    </row>
    <row r="25" spans="1:5" x14ac:dyDescent="0.25">
      <c r="A25" s="4">
        <v>40299</v>
      </c>
      <c r="B25" s="2">
        <v>27</v>
      </c>
      <c r="C25" s="2">
        <v>15</v>
      </c>
      <c r="D25">
        <v>18</v>
      </c>
      <c r="E25">
        <v>32</v>
      </c>
    </row>
    <row r="26" spans="1:5" x14ac:dyDescent="0.25">
      <c r="A26" s="4">
        <v>40391</v>
      </c>
      <c r="B26">
        <v>25</v>
      </c>
      <c r="C26">
        <v>15</v>
      </c>
      <c r="D26">
        <v>16</v>
      </c>
      <c r="E26">
        <v>34</v>
      </c>
    </row>
    <row r="27" spans="1:5" x14ac:dyDescent="0.25">
      <c r="A27" s="4">
        <v>40483</v>
      </c>
      <c r="B27">
        <v>40</v>
      </c>
      <c r="C27">
        <v>10</v>
      </c>
      <c r="D27">
        <v>25</v>
      </c>
      <c r="E27">
        <v>43</v>
      </c>
    </row>
    <row r="28" spans="1:5" x14ac:dyDescent="0.25">
      <c r="A28" s="4">
        <v>40575</v>
      </c>
      <c r="B28" s="2">
        <v>32</v>
      </c>
      <c r="C28" s="1"/>
      <c r="D28" s="2">
        <v>19</v>
      </c>
      <c r="E28" s="2">
        <v>31</v>
      </c>
    </row>
    <row r="29" spans="1:5" x14ac:dyDescent="0.25">
      <c r="A29" s="4">
        <v>40664</v>
      </c>
      <c r="B29" s="2">
        <v>39</v>
      </c>
      <c r="C29" s="2">
        <v>10</v>
      </c>
      <c r="D29" s="2">
        <v>18</v>
      </c>
      <c r="E29" s="2">
        <v>50</v>
      </c>
    </row>
    <row r="30" spans="1:5" x14ac:dyDescent="0.25">
      <c r="A30" s="4">
        <v>40756</v>
      </c>
      <c r="B30" s="2">
        <v>37</v>
      </c>
      <c r="C30" s="2">
        <v>12</v>
      </c>
      <c r="D30" s="2">
        <v>16</v>
      </c>
      <c r="E30" s="2">
        <v>40</v>
      </c>
    </row>
    <row r="31" spans="1:5" x14ac:dyDescent="0.25">
      <c r="A31" s="4">
        <v>40848</v>
      </c>
      <c r="B31" s="2">
        <v>42</v>
      </c>
      <c r="C31" s="2">
        <v>16</v>
      </c>
      <c r="D31" s="2" t="s">
        <v>4</v>
      </c>
      <c r="E31" s="2">
        <v>48</v>
      </c>
    </row>
    <row r="32" spans="1:5" x14ac:dyDescent="0.25">
      <c r="A32" s="4">
        <v>40940</v>
      </c>
      <c r="B32">
        <v>41</v>
      </c>
      <c r="C32" s="2">
        <v>18</v>
      </c>
      <c r="D32">
        <v>18</v>
      </c>
      <c r="E32">
        <v>49</v>
      </c>
    </row>
    <row r="33" spans="1:5" x14ac:dyDescent="0.25">
      <c r="A33" s="4">
        <v>41030</v>
      </c>
      <c r="B33">
        <v>43</v>
      </c>
      <c r="C33">
        <v>8</v>
      </c>
      <c r="D33">
        <v>16</v>
      </c>
      <c r="E33">
        <v>39</v>
      </c>
    </row>
    <row r="34" spans="1:5" x14ac:dyDescent="0.25">
      <c r="A34" s="4">
        <v>41122</v>
      </c>
      <c r="B34">
        <v>40</v>
      </c>
      <c r="C34" s="2">
        <v>4</v>
      </c>
      <c r="D34" s="2" t="s">
        <v>4</v>
      </c>
      <c r="E34">
        <v>37</v>
      </c>
    </row>
    <row r="35" spans="1:5" x14ac:dyDescent="0.25">
      <c r="A35" s="4">
        <v>41214</v>
      </c>
      <c r="B35">
        <v>40</v>
      </c>
      <c r="C35">
        <v>14</v>
      </c>
      <c r="D35">
        <v>26</v>
      </c>
      <c r="E35">
        <v>41</v>
      </c>
    </row>
    <row r="36" spans="1:5" x14ac:dyDescent="0.25">
      <c r="A36" s="4">
        <v>41306</v>
      </c>
      <c r="B36">
        <v>40</v>
      </c>
      <c r="C36" s="2">
        <v>13</v>
      </c>
      <c r="D36" s="2">
        <v>19</v>
      </c>
      <c r="E36">
        <v>47</v>
      </c>
    </row>
    <row r="37" spans="1:5" x14ac:dyDescent="0.25">
      <c r="A37" s="4">
        <v>41395</v>
      </c>
      <c r="B37" s="2">
        <v>45</v>
      </c>
      <c r="C37">
        <v>15</v>
      </c>
      <c r="D37">
        <v>19</v>
      </c>
      <c r="E37">
        <v>43</v>
      </c>
    </row>
    <row r="38" spans="1:5" x14ac:dyDescent="0.25">
      <c r="A38" s="4">
        <v>41487</v>
      </c>
      <c r="B38" s="2">
        <v>40</v>
      </c>
      <c r="C38" s="1"/>
      <c r="D38" s="2">
        <v>15</v>
      </c>
      <c r="E38" s="2">
        <v>49</v>
      </c>
    </row>
    <row r="39" spans="1:5" x14ac:dyDescent="0.25">
      <c r="A39" s="4">
        <v>41579</v>
      </c>
      <c r="B39">
        <v>40</v>
      </c>
      <c r="C39">
        <v>12</v>
      </c>
      <c r="D39">
        <v>31</v>
      </c>
      <c r="E39">
        <v>47</v>
      </c>
    </row>
    <row r="40" spans="1:5" x14ac:dyDescent="0.25">
      <c r="A40" s="4">
        <v>41671</v>
      </c>
      <c r="B40">
        <v>49</v>
      </c>
      <c r="C40">
        <v>22</v>
      </c>
      <c r="D40">
        <v>15</v>
      </c>
      <c r="E40" s="2">
        <v>44</v>
      </c>
    </row>
    <row r="41" spans="1:5" x14ac:dyDescent="0.25">
      <c r="A41" s="4">
        <v>41760</v>
      </c>
      <c r="B41">
        <v>48</v>
      </c>
      <c r="C41">
        <v>10</v>
      </c>
      <c r="D41" s="2">
        <v>25</v>
      </c>
      <c r="E41" s="2">
        <v>53</v>
      </c>
    </row>
    <row r="42" spans="1:5" x14ac:dyDescent="0.25">
      <c r="A42" s="4">
        <v>41852</v>
      </c>
      <c r="B42">
        <v>43</v>
      </c>
      <c r="C42">
        <v>8</v>
      </c>
      <c r="D42" s="2">
        <v>21</v>
      </c>
      <c r="E42" s="2">
        <v>44</v>
      </c>
    </row>
    <row r="43" spans="1:5" x14ac:dyDescent="0.25">
      <c r="B43" s="2"/>
      <c r="C43" s="7"/>
    </row>
    <row r="44" spans="1:5" x14ac:dyDescent="0.25">
      <c r="B44" s="1"/>
      <c r="C44" s="5" t="s">
        <v>6</v>
      </c>
    </row>
    <row r="47" spans="1:5" x14ac:dyDescent="0.25">
      <c r="A47" s="11"/>
      <c r="B47" s="11"/>
      <c r="C47" s="11"/>
      <c r="D47" s="11"/>
    </row>
    <row r="48" spans="1:5" x14ac:dyDescent="0.25">
      <c r="A48" s="12"/>
      <c r="B48" s="13"/>
      <c r="C48" s="13"/>
      <c r="D48" s="13"/>
    </row>
    <row r="49" spans="1:4" x14ac:dyDescent="0.25">
      <c r="A49" s="12"/>
      <c r="B49" s="13"/>
      <c r="C49" s="13"/>
      <c r="D49" s="13"/>
    </row>
    <row r="50" spans="1:4" x14ac:dyDescent="0.25">
      <c r="A50" s="12"/>
      <c r="B50" s="13"/>
      <c r="C50" s="13"/>
      <c r="D50" s="13"/>
    </row>
    <row r="51" spans="1:4" x14ac:dyDescent="0.25">
      <c r="A51" s="12"/>
      <c r="B51" s="13"/>
      <c r="C51" s="13"/>
      <c r="D51" s="13"/>
    </row>
    <row r="52" spans="1:4" x14ac:dyDescent="0.25">
      <c r="A52" s="12"/>
      <c r="B52" s="13"/>
      <c r="C52" s="13"/>
      <c r="D52" s="13"/>
    </row>
    <row r="53" spans="1:4" x14ac:dyDescent="0.25">
      <c r="A53" s="12"/>
      <c r="B53" s="13"/>
      <c r="C53" s="13"/>
      <c r="D53" s="13"/>
    </row>
    <row r="54" spans="1:4" x14ac:dyDescent="0.25">
      <c r="A54" s="12"/>
      <c r="B54" s="13"/>
      <c r="C54" s="13"/>
      <c r="D54" s="13"/>
    </row>
    <row r="55" spans="1:4" x14ac:dyDescent="0.25">
      <c r="A55" s="12"/>
      <c r="B55" s="13"/>
      <c r="C55" s="13"/>
      <c r="D55" s="13"/>
    </row>
    <row r="56" spans="1:4" x14ac:dyDescent="0.25">
      <c r="A56" s="12"/>
      <c r="B56" s="13"/>
      <c r="C56" s="13"/>
      <c r="D56" s="13"/>
    </row>
    <row r="57" spans="1:4" x14ac:dyDescent="0.25">
      <c r="A57" s="12"/>
      <c r="B57" s="13"/>
      <c r="C57" s="13"/>
      <c r="D57" s="13"/>
    </row>
    <row r="58" spans="1:4" x14ac:dyDescent="0.25">
      <c r="A58" s="12"/>
      <c r="B58" s="13"/>
      <c r="C58" s="13"/>
      <c r="D58" s="13"/>
    </row>
    <row r="59" spans="1:4" x14ac:dyDescent="0.25">
      <c r="A59" s="12"/>
      <c r="B59" s="13"/>
      <c r="C59" s="13"/>
      <c r="D59" s="13"/>
    </row>
    <row r="60" spans="1:4" x14ac:dyDescent="0.25">
      <c r="A60" s="12"/>
      <c r="B60" s="13"/>
      <c r="C60" s="13"/>
      <c r="D60" s="13"/>
    </row>
    <row r="61" spans="1:4" x14ac:dyDescent="0.25">
      <c r="A61" s="12"/>
      <c r="B61" s="13"/>
      <c r="C61" s="13"/>
      <c r="D61" s="13"/>
    </row>
    <row r="62" spans="1:4" x14ac:dyDescent="0.25">
      <c r="A62" s="12"/>
      <c r="B62" s="13"/>
      <c r="C62" s="13"/>
      <c r="D62" s="13"/>
    </row>
    <row r="63" spans="1:4" x14ac:dyDescent="0.25">
      <c r="A63" s="12"/>
      <c r="B63" s="13"/>
      <c r="C63" s="13"/>
      <c r="D63" s="13"/>
    </row>
    <row r="64" spans="1:4" x14ac:dyDescent="0.25">
      <c r="A64" s="12"/>
      <c r="B64" s="13"/>
      <c r="C64" s="13"/>
      <c r="D64" s="13"/>
    </row>
    <row r="65" spans="1:4" x14ac:dyDescent="0.25">
      <c r="A65" s="12"/>
      <c r="B65" s="13"/>
      <c r="C65" s="13"/>
      <c r="D65" s="13"/>
    </row>
    <row r="66" spans="1:4" x14ac:dyDescent="0.25">
      <c r="A66" s="12"/>
      <c r="B66" s="14"/>
      <c r="C66" s="14"/>
      <c r="D66" s="14"/>
    </row>
    <row r="67" spans="1:4" x14ac:dyDescent="0.25">
      <c r="A67" s="12"/>
      <c r="B67" s="13"/>
      <c r="C67" s="13"/>
      <c r="D67" s="13"/>
    </row>
    <row r="68" spans="1:4" x14ac:dyDescent="0.25">
      <c r="A68" s="12"/>
      <c r="B68" s="13"/>
      <c r="C68" s="13"/>
      <c r="D68" s="13"/>
    </row>
    <row r="69" spans="1:4" x14ac:dyDescent="0.25">
      <c r="A69" s="12"/>
      <c r="B69" s="13"/>
      <c r="C69" s="13"/>
      <c r="D69" s="13"/>
    </row>
    <row r="70" spans="1:4" x14ac:dyDescent="0.25">
      <c r="A70" s="12"/>
      <c r="B70" s="13"/>
      <c r="C70" s="13"/>
      <c r="D70" s="13"/>
    </row>
    <row r="71" spans="1:4" x14ac:dyDescent="0.25">
      <c r="A71" s="12"/>
      <c r="B71" s="14"/>
      <c r="C71" s="13"/>
      <c r="D71" s="13"/>
    </row>
    <row r="72" spans="1:4" x14ac:dyDescent="0.25">
      <c r="A72" s="12"/>
      <c r="B72" s="13"/>
      <c r="C72" s="13"/>
      <c r="D72" s="13"/>
    </row>
    <row r="73" spans="1:4" x14ac:dyDescent="0.25">
      <c r="A73" s="12"/>
      <c r="B73" s="13"/>
      <c r="C73" s="13"/>
      <c r="D73" s="13"/>
    </row>
    <row r="74" spans="1:4" x14ac:dyDescent="0.25">
      <c r="A74" s="12"/>
      <c r="B74" s="14"/>
      <c r="C74" s="14"/>
      <c r="D74" s="14"/>
    </row>
    <row r="75" spans="1:4" x14ac:dyDescent="0.25">
      <c r="A75" s="12"/>
      <c r="B75" s="14"/>
      <c r="C75" s="14"/>
      <c r="D75" s="14"/>
    </row>
    <row r="76" spans="1:4" x14ac:dyDescent="0.25">
      <c r="A76" s="12"/>
      <c r="B76" s="14"/>
      <c r="C76" s="14"/>
      <c r="D76" s="14"/>
    </row>
    <row r="77" spans="1:4" x14ac:dyDescent="0.25">
      <c r="A77" s="12"/>
      <c r="B77" s="14"/>
      <c r="C77" s="14"/>
      <c r="D77" s="14"/>
    </row>
    <row r="78" spans="1:4" x14ac:dyDescent="0.25">
      <c r="A78" s="12"/>
      <c r="B78" s="13"/>
      <c r="C78" s="13"/>
      <c r="D78" s="13"/>
    </row>
    <row r="79" spans="1:4" x14ac:dyDescent="0.25">
      <c r="A79" s="12"/>
      <c r="B79" s="13"/>
      <c r="C79" s="13"/>
      <c r="D79" s="13"/>
    </row>
    <row r="80" spans="1:4" x14ac:dyDescent="0.25">
      <c r="A80" s="12"/>
      <c r="B80" s="13"/>
      <c r="C80" s="14"/>
      <c r="D80" s="13"/>
    </row>
    <row r="81" spans="1:4" x14ac:dyDescent="0.25">
      <c r="A81" s="12"/>
      <c r="B81" s="13"/>
      <c r="C81" s="13"/>
      <c r="D81" s="13"/>
    </row>
    <row r="82" spans="1:4" x14ac:dyDescent="0.25">
      <c r="A82" s="12"/>
      <c r="B82" s="13"/>
      <c r="C82" s="14"/>
      <c r="D82" s="13"/>
    </row>
    <row r="83" spans="1:4" x14ac:dyDescent="0.25">
      <c r="A83" s="12"/>
      <c r="B83" s="14"/>
      <c r="C83" s="13"/>
      <c r="D83" s="13"/>
    </row>
    <row r="84" spans="1:4" x14ac:dyDescent="0.25">
      <c r="A84" s="12"/>
      <c r="B84" s="14"/>
      <c r="C84" s="14"/>
      <c r="D84" s="14"/>
    </row>
    <row r="85" spans="1:4" x14ac:dyDescent="0.25">
      <c r="A85" s="12"/>
      <c r="B85" s="13"/>
      <c r="C85" s="13"/>
      <c r="D85" s="13"/>
    </row>
    <row r="86" spans="1:4" x14ac:dyDescent="0.25">
      <c r="A86" s="12"/>
      <c r="B86" s="13"/>
      <c r="C86" s="13"/>
      <c r="D86" s="14"/>
    </row>
    <row r="87" spans="1:4" x14ac:dyDescent="0.25">
      <c r="A87" s="12"/>
      <c r="B87" s="13"/>
      <c r="C87" s="14"/>
      <c r="D87" s="14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pane ySplit="840" topLeftCell="A31" activePane="bottomLeft"/>
      <selection activeCell="N2" sqref="N1:P1048576"/>
      <selection pane="bottomLeft" activeCell="E42" sqref="E42"/>
    </sheetView>
  </sheetViews>
  <sheetFormatPr defaultRowHeight="15" x14ac:dyDescent="0.25"/>
  <cols>
    <col min="1" max="1" width="19" bestFit="1" customWidth="1"/>
    <col min="2" max="2" width="9.7109375" bestFit="1" customWidth="1"/>
    <col min="3" max="3" width="6.7109375" bestFit="1" customWidth="1"/>
    <col min="4" max="4" width="10.140625" bestFit="1" customWidth="1"/>
  </cols>
  <sheetData>
    <row r="1" spans="1:8" s="3" customFormat="1" ht="15.75" thickBot="1" x14ac:dyDescent="0.3">
      <c r="A1" s="8"/>
      <c r="B1" s="8" t="s">
        <v>1</v>
      </c>
      <c r="C1" s="8" t="s">
        <v>3</v>
      </c>
      <c r="D1" s="8" t="s">
        <v>5</v>
      </c>
      <c r="F1" s="3" t="s">
        <v>1</v>
      </c>
      <c r="G1" s="3" t="s">
        <v>3</v>
      </c>
      <c r="H1" s="3" t="s">
        <v>5</v>
      </c>
    </row>
    <row r="2" spans="1:8" ht="15.75" thickBot="1" x14ac:dyDescent="0.3">
      <c r="A2" s="9">
        <v>38169</v>
      </c>
      <c r="B2" s="10" t="s">
        <v>0</v>
      </c>
      <c r="C2" s="10" t="s">
        <v>0</v>
      </c>
      <c r="D2" s="10"/>
      <c r="F2">
        <f>IF(B2="y",B$47,IF(B2="","",B2))</f>
        <v>3.9</v>
      </c>
      <c r="G2">
        <f>IF(C2="y",C$47,IF(C2="","",C2))</f>
        <v>2.2000000000000002</v>
      </c>
      <c r="H2" t="str">
        <f>IF(D2="y",D$47,IF(D2="","",D2))</f>
        <v/>
      </c>
    </row>
    <row r="3" spans="1:8" ht="15.75" thickBot="1" x14ac:dyDescent="0.3">
      <c r="A3" s="9">
        <v>38292</v>
      </c>
      <c r="B3" s="10" t="s">
        <v>0</v>
      </c>
      <c r="C3" s="10"/>
      <c r="D3" s="10"/>
      <c r="F3">
        <f>IF(B3="y",B$47,IF(B3="","",B3))</f>
        <v>3.9</v>
      </c>
      <c r="G3" t="str">
        <f>IF(C3="y",C$47,IF(C3="","",C3))</f>
        <v/>
      </c>
      <c r="H3" t="str">
        <f>IF(D3="y",D$47,IF(D3="","",D3))</f>
        <v/>
      </c>
    </row>
    <row r="4" spans="1:8" ht="15.75" thickBot="1" x14ac:dyDescent="0.3">
      <c r="A4" s="9">
        <v>38384</v>
      </c>
      <c r="B4" s="10" t="s">
        <v>0</v>
      </c>
      <c r="C4" s="10" t="s">
        <v>0</v>
      </c>
      <c r="D4" s="10"/>
      <c r="F4">
        <f>IF(B4="y",B$47,IF(B4="","",B4))</f>
        <v>3.9</v>
      </c>
      <c r="G4">
        <f>IF(C4="y",C$47,IF(C4="","",C4))</f>
        <v>2.2000000000000002</v>
      </c>
      <c r="H4" t="str">
        <f>IF(D4="y",D$47,IF(D4="","",D4))</f>
        <v/>
      </c>
    </row>
    <row r="5" spans="1:8" ht="15.75" thickBot="1" x14ac:dyDescent="0.3">
      <c r="A5" s="9">
        <v>38473</v>
      </c>
      <c r="B5" s="10" t="s">
        <v>0</v>
      </c>
      <c r="C5" s="10" t="s">
        <v>0</v>
      </c>
      <c r="D5" s="10"/>
      <c r="F5">
        <f>IF(B5="y",B$47,IF(B5="","",B5))</f>
        <v>3.9</v>
      </c>
      <c r="G5">
        <f>IF(C5="y",C$47,IF(C5="","",C5))</f>
        <v>2.2000000000000002</v>
      </c>
      <c r="H5" t="str">
        <f>IF(D5="y",D$47,IF(D5="","",D5))</f>
        <v/>
      </c>
    </row>
    <row r="6" spans="1:8" ht="15.75" thickBot="1" x14ac:dyDescent="0.3">
      <c r="A6" s="9">
        <v>38565</v>
      </c>
      <c r="B6" s="10" t="s">
        <v>0</v>
      </c>
      <c r="C6" s="10" t="s">
        <v>0</v>
      </c>
      <c r="D6" s="10"/>
      <c r="F6">
        <f>IF(B6="y",B$47,IF(B6="","",B6))</f>
        <v>3.9</v>
      </c>
      <c r="G6">
        <f>IF(C6="y",C$47,IF(C6="","",C6))</f>
        <v>2.2000000000000002</v>
      </c>
      <c r="H6" t="str">
        <f>IF(D6="y",D$47,IF(D6="","",D6))</f>
        <v/>
      </c>
    </row>
    <row r="7" spans="1:8" ht="15.75" thickBot="1" x14ac:dyDescent="0.3">
      <c r="A7" s="9">
        <v>38657</v>
      </c>
      <c r="B7" s="10"/>
      <c r="C7" s="10" t="s">
        <v>0</v>
      </c>
      <c r="D7" s="10"/>
      <c r="F7" t="str">
        <f>IF(B7="y",B$47,IF(B7="","",B7))</f>
        <v/>
      </c>
      <c r="G7">
        <f>IF(C7="y",C$47,IF(C7="","",C7))</f>
        <v>2.2000000000000002</v>
      </c>
      <c r="H7" t="str">
        <f>IF(D7="y",D$47,IF(D7="","",D7))</f>
        <v/>
      </c>
    </row>
    <row r="8" spans="1:8" ht="15.75" thickBot="1" x14ac:dyDescent="0.3">
      <c r="A8" s="9">
        <v>38749</v>
      </c>
      <c r="B8" s="10" t="s">
        <v>0</v>
      </c>
      <c r="C8" s="10"/>
      <c r="D8" s="10"/>
      <c r="F8">
        <f>IF(B8="y",B$47,IF(B8="","",B8))</f>
        <v>3.9</v>
      </c>
      <c r="G8" t="str">
        <f>IF(C8="y",C$47,IF(C8="","",C8))</f>
        <v/>
      </c>
      <c r="H8" t="str">
        <f>IF(D8="y",D$47,IF(D8="","",D8))</f>
        <v/>
      </c>
    </row>
    <row r="9" spans="1:8" ht="15.75" thickBot="1" x14ac:dyDescent="0.3">
      <c r="A9" s="9">
        <v>38838</v>
      </c>
      <c r="B9" s="10" t="s">
        <v>0</v>
      </c>
      <c r="C9" s="10" t="s">
        <v>0</v>
      </c>
      <c r="D9" s="10"/>
      <c r="F9">
        <f>IF(B9="y",B$47,IF(B9="","",B9))</f>
        <v>3.9</v>
      </c>
      <c r="G9">
        <f>IF(C9="y",C$47,IF(C9="","",C9))</f>
        <v>2.2000000000000002</v>
      </c>
      <c r="H9" t="str">
        <f>IF(D9="y",D$47,IF(D9="","",D9))</f>
        <v/>
      </c>
    </row>
    <row r="10" spans="1:8" ht="15.75" thickBot="1" x14ac:dyDescent="0.3">
      <c r="A10" s="9">
        <v>38930</v>
      </c>
      <c r="B10" s="10" t="s">
        <v>0</v>
      </c>
      <c r="C10" s="10" t="s">
        <v>0</v>
      </c>
      <c r="D10" s="10"/>
      <c r="F10">
        <f>IF(B10="y",B$47,IF(B10="","",B10))</f>
        <v>3.9</v>
      </c>
      <c r="G10">
        <f>IF(C10="y",C$47,IF(C10="","",C10))</f>
        <v>2.2000000000000002</v>
      </c>
      <c r="H10" t="str">
        <f>IF(D10="y",D$47,IF(D10="","",D10))</f>
        <v/>
      </c>
    </row>
    <row r="11" spans="1:8" ht="15.75" thickBot="1" x14ac:dyDescent="0.3">
      <c r="A11" s="9">
        <v>39022</v>
      </c>
      <c r="B11" s="10" t="s">
        <v>0</v>
      </c>
      <c r="C11" s="10" t="s">
        <v>0</v>
      </c>
      <c r="D11" s="10"/>
      <c r="F11">
        <f>IF(B11="y",B$47,IF(B11="","",B11))</f>
        <v>3.9</v>
      </c>
      <c r="G11">
        <f>IF(C11="y",C$47,IF(C11="","",C11))</f>
        <v>2.2000000000000002</v>
      </c>
      <c r="H11" t="str">
        <f>IF(D11="y",D$47,IF(D11="","",D11))</f>
        <v/>
      </c>
    </row>
    <row r="12" spans="1:8" ht="15.75" thickBot="1" x14ac:dyDescent="0.3">
      <c r="A12" s="9">
        <v>39114</v>
      </c>
      <c r="B12" s="10" t="s">
        <v>0</v>
      </c>
      <c r="C12" s="10" t="s">
        <v>0</v>
      </c>
      <c r="D12" s="10"/>
      <c r="F12">
        <f>IF(B12="y",B$47,IF(B12="","",B12))</f>
        <v>3.9</v>
      </c>
      <c r="G12">
        <f>IF(C12="y",C$47,IF(C12="","",C12))</f>
        <v>2.2000000000000002</v>
      </c>
      <c r="H12" t="str">
        <f>IF(D12="y",D$47,IF(D12="","",D12))</f>
        <v/>
      </c>
    </row>
    <row r="13" spans="1:8" ht="15.75" thickBot="1" x14ac:dyDescent="0.3">
      <c r="A13" s="9">
        <v>39203</v>
      </c>
      <c r="B13" s="10" t="s">
        <v>0</v>
      </c>
      <c r="C13" s="10" t="s">
        <v>0</v>
      </c>
      <c r="D13" s="10"/>
      <c r="F13">
        <f>IF(B13="y",B$47,IF(B13="","",B13))</f>
        <v>3.9</v>
      </c>
      <c r="G13">
        <f>IF(C13="y",C$47,IF(C13="","",C13))</f>
        <v>2.2000000000000002</v>
      </c>
      <c r="H13" t="str">
        <f>IF(D13="y",D$47,IF(D13="","",D13))</f>
        <v/>
      </c>
    </row>
    <row r="14" spans="1:8" ht="15.75" thickBot="1" x14ac:dyDescent="0.3">
      <c r="A14" s="9">
        <v>39295</v>
      </c>
      <c r="B14" s="10" t="s">
        <v>0</v>
      </c>
      <c r="C14" s="10" t="s">
        <v>0</v>
      </c>
      <c r="D14" s="10"/>
      <c r="F14">
        <f>IF(B14="y",B$47,IF(B14="","",B14))</f>
        <v>3.9</v>
      </c>
      <c r="G14">
        <f>IF(C14="y",C$47,IF(C14="","",C14))</f>
        <v>2.2000000000000002</v>
      </c>
      <c r="H14" t="str">
        <f>IF(D14="y",D$47,IF(D14="","",D14))</f>
        <v/>
      </c>
    </row>
    <row r="15" spans="1:8" ht="15.75" thickBot="1" x14ac:dyDescent="0.3">
      <c r="A15" s="9">
        <v>39387</v>
      </c>
      <c r="B15" s="10" t="s">
        <v>0</v>
      </c>
      <c r="C15" s="10" t="s">
        <v>0</v>
      </c>
      <c r="D15" s="10"/>
      <c r="F15">
        <f>IF(B15="y",B$47,IF(B15="","",B15))</f>
        <v>3.9</v>
      </c>
      <c r="G15">
        <f>IF(C15="y",C$47,IF(C15="","",C15))</f>
        <v>2.2000000000000002</v>
      </c>
      <c r="H15" t="str">
        <f>IF(D15="y",D$47,IF(D15="","",D15))</f>
        <v/>
      </c>
    </row>
    <row r="16" spans="1:8" ht="15.75" thickBot="1" x14ac:dyDescent="0.3">
      <c r="A16" s="9">
        <v>39479</v>
      </c>
      <c r="B16" s="10" t="s">
        <v>0</v>
      </c>
      <c r="C16" s="10"/>
      <c r="D16" s="10"/>
      <c r="F16">
        <f>IF(B16="y",B$47,IF(B16="","",B16))</f>
        <v>3.9</v>
      </c>
      <c r="G16" t="str">
        <f>IF(C16="y",C$47,IF(C16="","",C16))</f>
        <v/>
      </c>
      <c r="H16" t="str">
        <f>IF(D16="y",D$47,IF(D16="","",D16))</f>
        <v/>
      </c>
    </row>
    <row r="17" spans="1:8" ht="15.75" thickBot="1" x14ac:dyDescent="0.3">
      <c r="A17" s="9">
        <v>39569</v>
      </c>
      <c r="B17" s="10" t="s">
        <v>0</v>
      </c>
      <c r="C17" s="10" t="s">
        <v>0</v>
      </c>
      <c r="D17" s="10"/>
      <c r="F17">
        <f>IF(B17="y",B$47,IF(B17="","",B17))</f>
        <v>3.9</v>
      </c>
      <c r="G17">
        <f>IF(C17="y",C$47,IF(C17="","",C17))</f>
        <v>2.2000000000000002</v>
      </c>
      <c r="H17" t="str">
        <f>IF(D17="y",D$47,IF(D17="","",D17))</f>
        <v/>
      </c>
    </row>
    <row r="18" spans="1:8" ht="15.75" thickBot="1" x14ac:dyDescent="0.3">
      <c r="A18" s="9">
        <v>39661</v>
      </c>
      <c r="B18" s="10" t="s">
        <v>0</v>
      </c>
      <c r="C18" s="10" t="s">
        <v>0</v>
      </c>
      <c r="D18" s="10"/>
      <c r="F18">
        <f>IF(B18="y",B$47,IF(B18="","",B18))</f>
        <v>3.9</v>
      </c>
      <c r="G18">
        <f>IF(C18="y",C$47,IF(C18="","",C18))</f>
        <v>2.2000000000000002</v>
      </c>
      <c r="H18" t="str">
        <f>IF(D18="y",D$47,IF(D18="","",D18))</f>
        <v/>
      </c>
    </row>
    <row r="19" spans="1:8" ht="15.75" thickBot="1" x14ac:dyDescent="0.3">
      <c r="A19" s="9">
        <v>39753</v>
      </c>
      <c r="B19" s="10" t="s">
        <v>0</v>
      </c>
      <c r="C19" s="10" t="s">
        <v>0</v>
      </c>
      <c r="D19" s="10"/>
      <c r="F19">
        <f>IF(B19="y",B$47,IF(B19="","",B19))</f>
        <v>3.9</v>
      </c>
      <c r="G19">
        <f>IF(C19="y",C$47,IF(C19="","",C19))</f>
        <v>2.2000000000000002</v>
      </c>
      <c r="H19" t="str">
        <f>IF(D19="y",D$47,IF(D19="","",D19))</f>
        <v/>
      </c>
    </row>
    <row r="20" spans="1:8" ht="15.75" thickBot="1" x14ac:dyDescent="0.3">
      <c r="A20" s="9">
        <v>39845</v>
      </c>
      <c r="B20" s="10" t="s">
        <v>0</v>
      </c>
      <c r="C20" s="10"/>
      <c r="D20" s="10" t="s">
        <v>0</v>
      </c>
      <c r="F20">
        <f>IF(B20="y",B$47,IF(B20="","",B20))</f>
        <v>3.9</v>
      </c>
      <c r="G20" t="str">
        <f>IF(C20="y",C$47,IF(C20="","",C20))</f>
        <v/>
      </c>
      <c r="H20">
        <f>IF(D20="y",D$47,IF(D20="","",D20))</f>
        <v>3</v>
      </c>
    </row>
    <row r="21" spans="1:8" ht="15.75" thickBot="1" x14ac:dyDescent="0.3">
      <c r="A21" s="9">
        <v>39934</v>
      </c>
      <c r="B21" s="10" t="s">
        <v>0</v>
      </c>
      <c r="C21" s="10" t="s">
        <v>0</v>
      </c>
      <c r="D21" s="10" t="s">
        <v>0</v>
      </c>
      <c r="F21">
        <f>IF(B21="y",B$47,IF(B21="","",B21))</f>
        <v>3.9</v>
      </c>
      <c r="G21">
        <f>IF(C21="y",C$47,IF(C21="","",C21))</f>
        <v>2.2000000000000002</v>
      </c>
      <c r="H21">
        <f>IF(D21="y",D$47,IF(D21="","",D21))</f>
        <v>3</v>
      </c>
    </row>
    <row r="22" spans="1:8" ht="15.75" thickBot="1" x14ac:dyDescent="0.3">
      <c r="A22" s="9">
        <v>40026</v>
      </c>
      <c r="B22" s="10" t="s">
        <v>0</v>
      </c>
      <c r="C22" s="10" t="s">
        <v>0</v>
      </c>
      <c r="D22" s="10" t="s">
        <v>0</v>
      </c>
      <c r="F22">
        <f>IF(B22="y",B$47,IF(B22="","",B22))</f>
        <v>3.9</v>
      </c>
      <c r="G22">
        <f>IF(C22="y",C$47,IF(C22="","",C22))</f>
        <v>2.2000000000000002</v>
      </c>
      <c r="H22">
        <f>IF(D22="y",D$47,IF(D22="","",D22))</f>
        <v>3</v>
      </c>
    </row>
    <row r="23" spans="1:8" ht="15.75" thickBot="1" x14ac:dyDescent="0.3">
      <c r="A23" s="9">
        <v>40118</v>
      </c>
      <c r="B23" s="10" t="s">
        <v>0</v>
      </c>
      <c r="C23" s="10" t="s">
        <v>0</v>
      </c>
      <c r="D23" s="10" t="s">
        <v>0</v>
      </c>
      <c r="F23">
        <f>IF(B23="y",B$47,IF(B23="","",B23))</f>
        <v>3.9</v>
      </c>
      <c r="G23">
        <f>IF(C23="y",C$47,IF(C23="","",C23))</f>
        <v>2.2000000000000002</v>
      </c>
      <c r="H23">
        <f>IF(D23="y",D$47,IF(D23="","",D23))</f>
        <v>3</v>
      </c>
    </row>
    <row r="24" spans="1:8" ht="15.75" thickBot="1" x14ac:dyDescent="0.3">
      <c r="A24" s="9">
        <v>40210</v>
      </c>
      <c r="B24" s="10"/>
      <c r="C24" s="10" t="s">
        <v>0</v>
      </c>
      <c r="D24" s="10"/>
      <c r="F24" t="str">
        <f>IF(B24="y",B$47,IF(B24="","",B24))</f>
        <v/>
      </c>
      <c r="G24">
        <f>IF(C24="y",C$47,IF(C24="","",C24))</f>
        <v>2.2000000000000002</v>
      </c>
      <c r="H24" t="str">
        <f>IF(D24="y",D$47,IF(D24="","",D24))</f>
        <v/>
      </c>
    </row>
    <row r="25" spans="1:8" ht="15.75" thickBot="1" x14ac:dyDescent="0.3">
      <c r="A25" s="9">
        <v>40299</v>
      </c>
      <c r="B25" s="10" t="s">
        <v>0</v>
      </c>
      <c r="C25" s="10" t="s">
        <v>0</v>
      </c>
      <c r="D25" s="10"/>
      <c r="F25">
        <f>IF(B25="y",B$47,IF(B25="","",B25))</f>
        <v>3.9</v>
      </c>
      <c r="G25">
        <f>IF(C25="y",C$47,IF(C25="","",C25))</f>
        <v>2.2000000000000002</v>
      </c>
      <c r="H25" t="str">
        <f>IF(D25="y",D$47,IF(D25="","",D25))</f>
        <v/>
      </c>
    </row>
    <row r="26" spans="1:8" ht="15.75" thickBot="1" x14ac:dyDescent="0.3">
      <c r="A26" s="9">
        <v>40391</v>
      </c>
      <c r="B26" s="10" t="s">
        <v>0</v>
      </c>
      <c r="C26" s="10" t="s">
        <v>0</v>
      </c>
      <c r="D26" s="10" t="s">
        <v>0</v>
      </c>
      <c r="F26">
        <f>IF(B26="y",B$47,IF(B26="","",B26))</f>
        <v>3.9</v>
      </c>
      <c r="G26">
        <f>IF(C26="y",C$47,IF(C26="","",C26))</f>
        <v>2.2000000000000002</v>
      </c>
      <c r="H26">
        <f>IF(D26="y",D$47,IF(D26="","",D26))</f>
        <v>3</v>
      </c>
    </row>
    <row r="27" spans="1:8" ht="15.75" thickBot="1" x14ac:dyDescent="0.3">
      <c r="A27" s="9">
        <v>40483</v>
      </c>
      <c r="B27" s="10" t="s">
        <v>0</v>
      </c>
      <c r="C27" s="10" t="s">
        <v>0</v>
      </c>
      <c r="D27" s="10" t="s">
        <v>0</v>
      </c>
      <c r="F27">
        <f>IF(B27="y",B$47,IF(B27="","",B27))</f>
        <v>3.9</v>
      </c>
      <c r="G27">
        <f>IF(C27="y",C$47,IF(C27="","",C27))</f>
        <v>2.2000000000000002</v>
      </c>
      <c r="H27">
        <f>IF(D27="y",D$47,IF(D27="","",D27))</f>
        <v>3</v>
      </c>
    </row>
    <row r="28" spans="1:8" ht="15.75" thickBot="1" x14ac:dyDescent="0.3">
      <c r="A28" s="9">
        <v>40575</v>
      </c>
      <c r="B28" s="10" t="s">
        <v>0</v>
      </c>
      <c r="C28" s="10"/>
      <c r="D28" s="10"/>
      <c r="F28">
        <f>IF(B28="y",B$47,IF(B28="","",B28))</f>
        <v>3.9</v>
      </c>
      <c r="G28" t="str">
        <f>IF(C28="y",C$47,IF(C28="","",C28))</f>
        <v/>
      </c>
      <c r="H28" t="str">
        <f>IF(D28="y",D$47,IF(D28="","",D28))</f>
        <v/>
      </c>
    </row>
    <row r="29" spans="1:8" ht="15.75" thickBot="1" x14ac:dyDescent="0.3">
      <c r="A29" s="9">
        <v>40664</v>
      </c>
      <c r="B29" s="10"/>
      <c r="C29" s="10"/>
      <c r="D29" s="10" t="s">
        <v>0</v>
      </c>
      <c r="F29" t="str">
        <f>IF(B29="y",B$47,IF(B29="","",B29))</f>
        <v/>
      </c>
      <c r="G29" t="str">
        <f>IF(C29="y",C$47,IF(C29="","",C29))</f>
        <v/>
      </c>
      <c r="H29">
        <f>IF(D29="y",D$47,IF(D29="","",D29))</f>
        <v>3</v>
      </c>
    </row>
    <row r="30" spans="1:8" ht="15.75" thickBot="1" x14ac:dyDescent="0.3">
      <c r="A30" s="9">
        <v>40756</v>
      </c>
      <c r="B30" s="10" t="s">
        <v>0</v>
      </c>
      <c r="C30" s="10"/>
      <c r="D30" s="10" t="s">
        <v>0</v>
      </c>
      <c r="F30">
        <f>IF(B30="y",B$47,IF(B30="","",B30))</f>
        <v>3.9</v>
      </c>
      <c r="G30" t="str">
        <f>IF(C30="y",C$47,IF(C30="","",C30))</f>
        <v/>
      </c>
      <c r="H30">
        <f>IF(D30="y",D$47,IF(D30="","",D30))</f>
        <v>3</v>
      </c>
    </row>
    <row r="31" spans="1:8" ht="15.75" thickBot="1" x14ac:dyDescent="0.3">
      <c r="A31" s="9">
        <v>40848</v>
      </c>
      <c r="B31" s="10" t="s">
        <v>0</v>
      </c>
      <c r="C31" s="10"/>
      <c r="D31" s="10" t="s">
        <v>0</v>
      </c>
      <c r="F31">
        <f>IF(B31="y",B$47,IF(B31="","",B31))</f>
        <v>3.9</v>
      </c>
      <c r="G31" t="str">
        <f>IF(C31="y",C$47,IF(C31="","",C31))</f>
        <v/>
      </c>
      <c r="H31">
        <f>IF(D31="y",D$47,IF(D31="","",D31))</f>
        <v>3</v>
      </c>
    </row>
    <row r="32" spans="1:8" ht="15.75" thickBot="1" x14ac:dyDescent="0.3">
      <c r="A32" s="9">
        <v>40940</v>
      </c>
      <c r="B32" s="10">
        <v>2</v>
      </c>
      <c r="C32" s="10">
        <v>1</v>
      </c>
      <c r="D32" s="10"/>
      <c r="F32">
        <f>IF(B32="y",B$47,IF(B32="","",B32))</f>
        <v>2</v>
      </c>
      <c r="G32">
        <f>IF(C32="y",C$47,IF(C32="","",C32))</f>
        <v>1</v>
      </c>
      <c r="H32" t="str">
        <f>IF(D32="y",D$47,IF(D32="","",D32))</f>
        <v/>
      </c>
    </row>
    <row r="33" spans="1:8" ht="15.75" thickBot="1" x14ac:dyDescent="0.3">
      <c r="A33" s="9">
        <v>41030</v>
      </c>
      <c r="B33" s="10">
        <v>6</v>
      </c>
      <c r="C33" s="10"/>
      <c r="D33" s="10">
        <v>1</v>
      </c>
      <c r="F33">
        <f>IF(B33="y",B$47,IF(B33="","",B33))</f>
        <v>6</v>
      </c>
      <c r="G33" t="str">
        <f>IF(C33="y",C$47,IF(C33="","",C33))</f>
        <v/>
      </c>
      <c r="H33">
        <f>IF(D33="y",D$47,IF(D33="","",D33))</f>
        <v>1</v>
      </c>
    </row>
    <row r="34" spans="1:8" ht="15.75" thickBot="1" x14ac:dyDescent="0.3">
      <c r="A34" s="9">
        <v>41122</v>
      </c>
      <c r="B34" s="10">
        <v>2</v>
      </c>
      <c r="C34" s="10"/>
      <c r="D34" s="10">
        <v>2</v>
      </c>
      <c r="F34">
        <f>IF(B34="y",B$47,IF(B34="","",B34))</f>
        <v>2</v>
      </c>
      <c r="G34" t="str">
        <f>IF(C34="y",C$47,IF(C34="","",C34))</f>
        <v/>
      </c>
      <c r="H34">
        <f>IF(D34="y",D$47,IF(D34="","",D34))</f>
        <v>2</v>
      </c>
    </row>
    <row r="35" spans="1:8" ht="15.75" thickBot="1" x14ac:dyDescent="0.3">
      <c r="A35" s="9">
        <v>41214</v>
      </c>
      <c r="B35" s="10">
        <v>2</v>
      </c>
      <c r="C35" s="10">
        <v>2</v>
      </c>
      <c r="D35" s="10"/>
      <c r="F35">
        <f>IF(B35="y",B$47,IF(B35="","",B35))</f>
        <v>2</v>
      </c>
      <c r="G35">
        <f>IF(C35="y",C$47,IF(C35="","",C35))</f>
        <v>2</v>
      </c>
      <c r="H35" t="str">
        <f>IF(D35="y",D$47,IF(D35="","",D35))</f>
        <v/>
      </c>
    </row>
    <row r="36" spans="1:8" ht="15.75" thickBot="1" x14ac:dyDescent="0.3">
      <c r="A36" s="9">
        <v>41306</v>
      </c>
      <c r="B36" s="10">
        <v>1</v>
      </c>
      <c r="C36" s="10">
        <v>1</v>
      </c>
      <c r="D36" s="10"/>
      <c r="F36">
        <f>IF(B36="y",B$47,IF(B36="","",B36))</f>
        <v>1</v>
      </c>
      <c r="G36">
        <f>IF(C36="y",C$47,IF(C36="","",C36))</f>
        <v>1</v>
      </c>
      <c r="H36" t="str">
        <f>IF(D36="y",D$47,IF(D36="","",D36))</f>
        <v/>
      </c>
    </row>
    <row r="37" spans="1:8" ht="15.75" thickBot="1" x14ac:dyDescent="0.3">
      <c r="A37" s="9">
        <v>41395</v>
      </c>
      <c r="B37" s="10">
        <v>8</v>
      </c>
      <c r="C37" s="10"/>
      <c r="D37" s="10"/>
      <c r="F37">
        <f>IF(B37="y",B$47,IF(B37="","",B37))</f>
        <v>8</v>
      </c>
      <c r="G37" t="str">
        <f>IF(C37="y",C$47,IF(C37="","",C37))</f>
        <v/>
      </c>
      <c r="H37" t="str">
        <f>IF(D37="y",D$47,IF(D37="","",D37))</f>
        <v/>
      </c>
    </row>
    <row r="38" spans="1:8" ht="15.75" thickBot="1" x14ac:dyDescent="0.3">
      <c r="A38" s="9">
        <v>41487</v>
      </c>
      <c r="B38" s="10" t="s">
        <v>0</v>
      </c>
      <c r="C38" s="10" t="s">
        <v>0</v>
      </c>
      <c r="D38" s="10" t="s">
        <v>0</v>
      </c>
      <c r="F38">
        <f>IF(B38="y",B$47,IF(B38="","",B38))</f>
        <v>3.9</v>
      </c>
      <c r="G38">
        <f>IF(C38="y",C$47,IF(C38="","",C38))</f>
        <v>2.2000000000000002</v>
      </c>
      <c r="H38">
        <f>IF(D38="y",D$47,IF(D38="","",D38))</f>
        <v>3</v>
      </c>
    </row>
    <row r="39" spans="1:8" ht="15.75" thickBot="1" x14ac:dyDescent="0.3">
      <c r="A39" s="9">
        <v>41579</v>
      </c>
      <c r="B39" s="10"/>
      <c r="C39" s="10">
        <v>2</v>
      </c>
      <c r="D39" s="10">
        <v>2</v>
      </c>
      <c r="F39" t="str">
        <f>IF(B39="y",B$47,IF(B39="","",B39))</f>
        <v/>
      </c>
      <c r="G39">
        <f>IF(C39="y",C$47,IF(C39="","",C39))</f>
        <v>2</v>
      </c>
      <c r="H39">
        <f>IF(D39="y",D$47,IF(D39="","",D39))</f>
        <v>2</v>
      </c>
    </row>
    <row r="40" spans="1:8" ht="15.75" thickBot="1" x14ac:dyDescent="0.3">
      <c r="A40" s="9">
        <v>41671</v>
      </c>
      <c r="B40" s="10">
        <v>2</v>
      </c>
      <c r="C40" s="10"/>
      <c r="D40" s="10"/>
      <c r="F40">
        <f>IF(B40="y",B$47,IF(B40="","",B40))</f>
        <v>2</v>
      </c>
      <c r="G40" t="str">
        <f>IF(C40="y",C$47,IF(C40="","",C40))</f>
        <v/>
      </c>
      <c r="H40" t="str">
        <f>IF(D40="y",D$47,IF(D40="","",D40))</f>
        <v/>
      </c>
    </row>
    <row r="41" spans="1:8" ht="15.75" thickBot="1" x14ac:dyDescent="0.3">
      <c r="A41" s="9">
        <v>41760</v>
      </c>
      <c r="B41" s="10">
        <v>6</v>
      </c>
      <c r="C41" s="10">
        <v>4</v>
      </c>
      <c r="D41" s="10">
        <v>8</v>
      </c>
      <c r="F41">
        <f>IF(B41="y",B$47,IF(B41="","",B41))</f>
        <v>6</v>
      </c>
      <c r="G41">
        <f>IF(C41="y",C$47,IF(C41="","",C41))</f>
        <v>4</v>
      </c>
      <c r="H41">
        <f>IF(D41="y",D$47,IF(D41="","",D41))</f>
        <v>8</v>
      </c>
    </row>
    <row r="42" spans="1:8" ht="15.75" thickBot="1" x14ac:dyDescent="0.3">
      <c r="A42" s="9">
        <v>41865</v>
      </c>
      <c r="B42" s="10">
        <v>6</v>
      </c>
      <c r="C42" s="10">
        <v>3</v>
      </c>
      <c r="D42" s="10">
        <v>2</v>
      </c>
      <c r="F42">
        <f>IF(B42="y",B$47,IF(B42="","",B42))</f>
        <v>6</v>
      </c>
      <c r="G42">
        <f>IF(C42="y",C$47,IF(C42="","",C42))</f>
        <v>3</v>
      </c>
      <c r="H42">
        <f>IF(D42="y",D$47,IF(D42="","",D42))</f>
        <v>2</v>
      </c>
    </row>
    <row r="43" spans="1:8" x14ac:dyDescent="0.25">
      <c r="A43" t="s">
        <v>11</v>
      </c>
      <c r="B43">
        <f t="shared" ref="B43:C43" si="0">COUNTA(B2:B42)</f>
        <v>37</v>
      </c>
      <c r="C43">
        <f t="shared" si="0"/>
        <v>29</v>
      </c>
      <c r="D43">
        <f>COUNTA(D2:D42)</f>
        <v>15</v>
      </c>
    </row>
    <row r="44" spans="1:8" x14ac:dyDescent="0.25">
      <c r="A44" t="s">
        <v>7</v>
      </c>
      <c r="B44">
        <f t="shared" ref="B44:C44" si="1">SUM(B2:B42)</f>
        <v>35</v>
      </c>
      <c r="C44">
        <f t="shared" si="1"/>
        <v>13</v>
      </c>
      <c r="D44">
        <f>SUM(D2:D42)</f>
        <v>15</v>
      </c>
    </row>
    <row r="45" spans="1:8" x14ac:dyDescent="0.25">
      <c r="A45" t="s">
        <v>8</v>
      </c>
      <c r="B45">
        <f t="shared" ref="B45:C45" si="2">COUNTIF(B2:B42,"y")</f>
        <v>28</v>
      </c>
      <c r="C45">
        <f t="shared" si="2"/>
        <v>23</v>
      </c>
      <c r="D45">
        <f>COUNTIF(D2:D42,"y")</f>
        <v>10</v>
      </c>
    </row>
    <row r="46" spans="1:8" x14ac:dyDescent="0.25">
      <c r="A46" t="s">
        <v>9</v>
      </c>
      <c r="B46">
        <f t="shared" ref="B46:C46" si="3">B43-B45</f>
        <v>9</v>
      </c>
      <c r="C46">
        <f t="shared" si="3"/>
        <v>6</v>
      </c>
      <c r="D46">
        <f>D43-D45</f>
        <v>5</v>
      </c>
    </row>
    <row r="47" spans="1:8" x14ac:dyDescent="0.25">
      <c r="A47" t="s">
        <v>10</v>
      </c>
      <c r="B47">
        <f t="shared" ref="B47" si="4">IF(B46=0,1,ROUND(B44/B46,1))</f>
        <v>3.9</v>
      </c>
      <c r="C47">
        <f t="shared" ref="C47" si="5">IF(C46=0,1,ROUND(C44/C46,1))</f>
        <v>2.2000000000000002</v>
      </c>
      <c r="D47">
        <f t="shared" ref="D47" si="6">IF(D46=0,1,ROUND(D44/D46,1))</f>
        <v>3</v>
      </c>
    </row>
    <row r="63" spans="1:1" x14ac:dyDescent="0.25">
      <c r="A63" t="s">
        <v>12</v>
      </c>
    </row>
    <row r="64" spans="1:1" x14ac:dyDescent="0.25">
      <c r="A64" t="s">
        <v>13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31" workbookViewId="0">
      <selection activeCell="C42" sqref="C42"/>
    </sheetView>
  </sheetViews>
  <sheetFormatPr defaultRowHeight="15" x14ac:dyDescent="0.25"/>
  <cols>
    <col min="1" max="1" width="19" bestFit="1" customWidth="1"/>
    <col min="2" max="2" width="10.140625" bestFit="1" customWidth="1"/>
  </cols>
  <sheetData>
    <row r="1" spans="1:4" s="3" customFormat="1" x14ac:dyDescent="0.25">
      <c r="B1" s="3" t="s">
        <v>5</v>
      </c>
      <c r="D1" s="3" t="s">
        <v>5</v>
      </c>
    </row>
    <row r="2" spans="1:4" x14ac:dyDescent="0.25">
      <c r="A2" s="4">
        <v>38169</v>
      </c>
      <c r="D2" t="str">
        <f>IF(B2="y",B$47,IF(B2="","",B2))</f>
        <v/>
      </c>
    </row>
    <row r="3" spans="1:4" x14ac:dyDescent="0.25">
      <c r="A3" s="4">
        <v>38292</v>
      </c>
      <c r="D3" t="str">
        <f>IF(B3="y",B$47,IF(B3="","",B3))</f>
        <v/>
      </c>
    </row>
    <row r="4" spans="1:4" x14ac:dyDescent="0.25">
      <c r="A4" s="4">
        <v>38384</v>
      </c>
      <c r="D4" t="str">
        <f>IF(B4="y",B$47,IF(B4="","",B4))</f>
        <v/>
      </c>
    </row>
    <row r="5" spans="1:4" x14ac:dyDescent="0.25">
      <c r="A5" s="4">
        <v>38473</v>
      </c>
      <c r="D5" t="str">
        <f>IF(B5="y",B$47,IF(B5="","",B5))</f>
        <v/>
      </c>
    </row>
    <row r="6" spans="1:4" x14ac:dyDescent="0.25">
      <c r="A6" s="4">
        <v>38565</v>
      </c>
      <c r="D6" t="str">
        <f>IF(B6="y",B$47,IF(B6="","",B6))</f>
        <v/>
      </c>
    </row>
    <row r="7" spans="1:4" x14ac:dyDescent="0.25">
      <c r="A7" s="4">
        <v>38657</v>
      </c>
      <c r="D7" t="str">
        <f>IF(B7="y",B$47,IF(B7="","",B7))</f>
        <v/>
      </c>
    </row>
    <row r="8" spans="1:4" x14ac:dyDescent="0.25">
      <c r="A8" s="4">
        <v>38749</v>
      </c>
      <c r="D8" t="str">
        <f>IF(B8="y",B$47,IF(B8="","",B8))</f>
        <v/>
      </c>
    </row>
    <row r="9" spans="1:4" x14ac:dyDescent="0.25">
      <c r="A9" s="4">
        <v>38838</v>
      </c>
      <c r="D9" t="str">
        <f>IF(B9="y",B$47,IF(B9="","",B9))</f>
        <v/>
      </c>
    </row>
    <row r="10" spans="1:4" x14ac:dyDescent="0.25">
      <c r="A10" s="4">
        <v>38930</v>
      </c>
      <c r="D10" t="str">
        <f>IF(B10="y",B$47,IF(B10="","",B10))</f>
        <v/>
      </c>
    </row>
    <row r="11" spans="1:4" x14ac:dyDescent="0.25">
      <c r="A11" s="4">
        <v>39022</v>
      </c>
      <c r="D11" t="str">
        <f>IF(B11="y",B$47,IF(B11="","",B11))</f>
        <v/>
      </c>
    </row>
    <row r="12" spans="1:4" x14ac:dyDescent="0.25">
      <c r="A12" s="4">
        <v>39114</v>
      </c>
      <c r="D12" t="str">
        <f>IF(B12="y",B$47,IF(B12="","",B12))</f>
        <v/>
      </c>
    </row>
    <row r="13" spans="1:4" x14ac:dyDescent="0.25">
      <c r="A13" s="4">
        <v>39203</v>
      </c>
      <c r="D13" t="str">
        <f>IF(B13="y",B$47,IF(B13="","",B13))</f>
        <v/>
      </c>
    </row>
    <row r="14" spans="1:4" x14ac:dyDescent="0.25">
      <c r="A14" s="4">
        <v>39295</v>
      </c>
      <c r="D14" t="str">
        <f>IF(B14="y",B$47,IF(B14="","",B14))</f>
        <v/>
      </c>
    </row>
    <row r="15" spans="1:4" x14ac:dyDescent="0.25">
      <c r="A15" s="4">
        <v>39387</v>
      </c>
      <c r="D15" t="str">
        <f>IF(B15="y",B$47,IF(B15="","",B15))</f>
        <v/>
      </c>
    </row>
    <row r="16" spans="1:4" x14ac:dyDescent="0.25">
      <c r="A16" s="4">
        <v>39479</v>
      </c>
      <c r="D16" t="str">
        <f>IF(B16="y",B$47,IF(B16="","",B16))</f>
        <v/>
      </c>
    </row>
    <row r="17" spans="1:4" x14ac:dyDescent="0.25">
      <c r="A17" s="4">
        <v>39569</v>
      </c>
      <c r="D17" t="str">
        <f>IF(B17="y",B$47,IF(B17="","",B17))</f>
        <v/>
      </c>
    </row>
    <row r="18" spans="1:4" x14ac:dyDescent="0.25">
      <c r="A18" s="4">
        <v>39661</v>
      </c>
      <c r="D18" t="str">
        <f>IF(B18="y",B$47,IF(B18="","",B18))</f>
        <v/>
      </c>
    </row>
    <row r="19" spans="1:4" x14ac:dyDescent="0.25">
      <c r="A19" s="4">
        <v>39753</v>
      </c>
      <c r="D19" t="str">
        <f>IF(B19="y",B$47,IF(B19="","",B19))</f>
        <v/>
      </c>
    </row>
    <row r="20" spans="1:4" x14ac:dyDescent="0.25">
      <c r="A20" s="4">
        <v>39845</v>
      </c>
      <c r="D20" t="str">
        <f>IF(B20="y",B$47,IF(B20="","",B20))</f>
        <v/>
      </c>
    </row>
    <row r="21" spans="1:4" x14ac:dyDescent="0.25">
      <c r="A21" s="4">
        <v>39934</v>
      </c>
      <c r="B21" t="s">
        <v>0</v>
      </c>
      <c r="D21">
        <f>IF(B21="y",B$47,IF(B21="","",B21))</f>
        <v>2.5</v>
      </c>
    </row>
    <row r="22" spans="1:4" x14ac:dyDescent="0.25">
      <c r="A22" s="4">
        <v>40026</v>
      </c>
      <c r="D22" t="str">
        <f>IF(B22="y",B$47,IF(B22="","",B22))</f>
        <v/>
      </c>
    </row>
    <row r="23" spans="1:4" x14ac:dyDescent="0.25">
      <c r="A23" s="4">
        <v>40118</v>
      </c>
      <c r="D23" t="str">
        <f>IF(B23="y",B$47,IF(B23="","",B23))</f>
        <v/>
      </c>
    </row>
    <row r="24" spans="1:4" x14ac:dyDescent="0.25">
      <c r="A24" s="4">
        <v>40210</v>
      </c>
      <c r="D24" t="str">
        <f>IF(B24="y",B$47,IF(B24="","",B24))</f>
        <v/>
      </c>
    </row>
    <row r="25" spans="1:4" x14ac:dyDescent="0.25">
      <c r="A25" s="4">
        <v>40299</v>
      </c>
      <c r="D25" t="str">
        <f>IF(B25="y",B$47,IF(B25="","",B25))</f>
        <v/>
      </c>
    </row>
    <row r="26" spans="1:4" x14ac:dyDescent="0.25">
      <c r="A26" s="4">
        <v>40391</v>
      </c>
      <c r="D26" t="str">
        <f>IF(B26="y",B$47,IF(B26="","",B26))</f>
        <v/>
      </c>
    </row>
    <row r="27" spans="1:4" x14ac:dyDescent="0.25">
      <c r="A27" s="4">
        <v>40483</v>
      </c>
      <c r="D27" t="str">
        <f>IF(B27="y",B$47,IF(B27="","",B27))</f>
        <v/>
      </c>
    </row>
    <row r="28" spans="1:4" x14ac:dyDescent="0.25">
      <c r="A28" s="4">
        <v>40575</v>
      </c>
      <c r="D28" t="str">
        <f>IF(B28="y",B$47,IF(B28="","",B28))</f>
        <v/>
      </c>
    </row>
    <row r="29" spans="1:4" x14ac:dyDescent="0.25">
      <c r="A29" s="4">
        <v>40664</v>
      </c>
      <c r="B29" t="s">
        <v>0</v>
      </c>
      <c r="D29">
        <f>IF(B29="y",B$47,IF(B29="","",B29))</f>
        <v>2.5</v>
      </c>
    </row>
    <row r="30" spans="1:4" x14ac:dyDescent="0.25">
      <c r="A30" s="4">
        <v>40756</v>
      </c>
      <c r="B30" t="s">
        <v>0</v>
      </c>
      <c r="D30">
        <f>IF(B30="y",B$47,IF(B30="","",B30))</f>
        <v>2.5</v>
      </c>
    </row>
    <row r="31" spans="1:4" x14ac:dyDescent="0.25">
      <c r="A31" s="4">
        <v>40848</v>
      </c>
      <c r="D31" t="str">
        <f>IF(B31="y",B$47,IF(B31="","",B31))</f>
        <v/>
      </c>
    </row>
    <row r="32" spans="1:4" x14ac:dyDescent="0.25">
      <c r="A32" s="4">
        <v>40940</v>
      </c>
      <c r="B32">
        <v>1</v>
      </c>
      <c r="D32">
        <f>IF(B32="y",B$47,IF(B32="","",B32))</f>
        <v>1</v>
      </c>
    </row>
    <row r="33" spans="1:4" x14ac:dyDescent="0.25">
      <c r="A33" s="4">
        <v>41030</v>
      </c>
      <c r="B33">
        <v>3</v>
      </c>
      <c r="D33">
        <f>IF(B33="y",B$47,IF(B33="","",B33))</f>
        <v>3</v>
      </c>
    </row>
    <row r="34" spans="1:4" x14ac:dyDescent="0.25">
      <c r="A34" s="4">
        <v>41122</v>
      </c>
      <c r="D34" t="str">
        <f>IF(B34="y",B$47,IF(B34="","",B34))</f>
        <v/>
      </c>
    </row>
    <row r="35" spans="1:4" x14ac:dyDescent="0.25">
      <c r="A35" s="4">
        <v>41214</v>
      </c>
      <c r="D35" t="str">
        <f>IF(B35="y",B$47,IF(B35="","",B35))</f>
        <v/>
      </c>
    </row>
    <row r="36" spans="1:4" x14ac:dyDescent="0.25">
      <c r="A36" s="4">
        <v>41306</v>
      </c>
      <c r="D36" t="str">
        <f>IF(B36="y",B$47,IF(B36="","",B36))</f>
        <v/>
      </c>
    </row>
    <row r="37" spans="1:4" x14ac:dyDescent="0.25">
      <c r="A37" s="4">
        <v>41395</v>
      </c>
      <c r="B37">
        <v>2</v>
      </c>
      <c r="D37">
        <f>IF(B37="y",B$47,IF(B37="","",B37))</f>
        <v>2</v>
      </c>
    </row>
    <row r="38" spans="1:4" x14ac:dyDescent="0.25">
      <c r="A38" s="4">
        <v>41487</v>
      </c>
      <c r="D38" t="str">
        <f>IF(B38="y",B$47,IF(B38="","",B38))</f>
        <v/>
      </c>
    </row>
    <row r="39" spans="1:4" x14ac:dyDescent="0.25">
      <c r="A39" s="4">
        <v>41579</v>
      </c>
      <c r="B39">
        <v>3</v>
      </c>
      <c r="D39">
        <f>IF(B39="y",B$47,IF(B39="","",B39))</f>
        <v>3</v>
      </c>
    </row>
    <row r="40" spans="1:4" x14ac:dyDescent="0.25">
      <c r="A40" s="4">
        <v>41671</v>
      </c>
      <c r="D40" t="str">
        <f>IF(B40="y",B$47,IF(B40="","",B40))</f>
        <v/>
      </c>
    </row>
    <row r="41" spans="1:4" x14ac:dyDescent="0.25">
      <c r="A41" s="4">
        <v>41760</v>
      </c>
      <c r="B41">
        <v>4</v>
      </c>
      <c r="D41">
        <f>IF(B41="y",B$47,IF(B41="","",B41))</f>
        <v>4</v>
      </c>
    </row>
    <row r="42" spans="1:4" x14ac:dyDescent="0.25">
      <c r="A42" s="4">
        <v>41865</v>
      </c>
      <c r="B42">
        <v>2</v>
      </c>
      <c r="D42">
        <f>IF(B42="y",B$47,IF(B42="","",B42))</f>
        <v>2</v>
      </c>
    </row>
    <row r="43" spans="1:4" x14ac:dyDescent="0.25">
      <c r="A43" t="s">
        <v>11</v>
      </c>
      <c r="B43">
        <f t="shared" ref="B43" si="0">COUNTA(B2:B42)</f>
        <v>9</v>
      </c>
    </row>
    <row r="44" spans="1:4" x14ac:dyDescent="0.25">
      <c r="A44" t="s">
        <v>7</v>
      </c>
      <c r="B44">
        <f t="shared" ref="B44" si="1">SUM(B2:B42)</f>
        <v>15</v>
      </c>
    </row>
    <row r="45" spans="1:4" x14ac:dyDescent="0.25">
      <c r="A45" t="s">
        <v>8</v>
      </c>
      <c r="B45">
        <f t="shared" ref="B45" si="2">COUNTIF(B2:B42,"y")</f>
        <v>3</v>
      </c>
    </row>
    <row r="46" spans="1:4" x14ac:dyDescent="0.25">
      <c r="A46" t="s">
        <v>9</v>
      </c>
      <c r="B46">
        <f t="shared" ref="B46" si="3">B43-B45</f>
        <v>6</v>
      </c>
    </row>
    <row r="47" spans="1:4" x14ac:dyDescent="0.25">
      <c r="A47" t="s">
        <v>10</v>
      </c>
      <c r="B47">
        <f t="shared" ref="B47" si="4">IF(B46=0,1,ROUND(B44/B46,1))</f>
        <v>2.5</v>
      </c>
    </row>
    <row r="67" spans="1:1" x14ac:dyDescent="0.25">
      <c r="A67" t="s">
        <v>12</v>
      </c>
    </row>
    <row r="68" spans="1:1" x14ac:dyDescent="0.25">
      <c r="A68" t="s">
        <v>13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25" workbookViewId="0">
      <selection activeCell="B43" sqref="B43"/>
    </sheetView>
  </sheetViews>
  <sheetFormatPr defaultRowHeight="15" x14ac:dyDescent="0.25"/>
  <cols>
    <col min="1" max="1" width="19" bestFit="1" customWidth="1"/>
    <col min="2" max="2" width="9.7109375" bestFit="1" customWidth="1"/>
    <col min="3" max="3" width="6.7109375" bestFit="1" customWidth="1"/>
    <col min="4" max="4" width="10.140625" bestFit="1" customWidth="1"/>
  </cols>
  <sheetData>
    <row r="1" spans="1:8" s="3" customFormat="1" ht="15.75" thickBot="1" x14ac:dyDescent="0.3">
      <c r="A1" s="8"/>
      <c r="B1" s="8" t="s">
        <v>1</v>
      </c>
      <c r="C1" s="8" t="s">
        <v>3</v>
      </c>
      <c r="D1" s="8" t="s">
        <v>5</v>
      </c>
      <c r="F1" s="3" t="s">
        <v>1</v>
      </c>
      <c r="G1" s="3" t="s">
        <v>3</v>
      </c>
      <c r="H1" s="3" t="s">
        <v>5</v>
      </c>
    </row>
    <row r="2" spans="1:8" ht="15.75" thickBot="1" x14ac:dyDescent="0.3">
      <c r="A2" s="9">
        <v>38169</v>
      </c>
      <c r="B2" s="10"/>
      <c r="C2" s="10"/>
      <c r="D2" s="10"/>
      <c r="F2" t="str">
        <f>IF(B2="y",B$47,IF(B2="","",B2))</f>
        <v/>
      </c>
      <c r="G2" t="str">
        <f>IF(C2="y",C$47,IF(C2="","",C2))</f>
        <v/>
      </c>
      <c r="H2" t="str">
        <f>IF(D2="y",D$47,IF(D2="","",D2))</f>
        <v/>
      </c>
    </row>
    <row r="3" spans="1:8" ht="15.75" thickBot="1" x14ac:dyDescent="0.3">
      <c r="A3" s="9">
        <v>38292</v>
      </c>
      <c r="B3" s="10"/>
      <c r="C3" s="10"/>
      <c r="D3" s="10"/>
      <c r="F3" t="str">
        <f>IF(B3="y",B$47,IF(B3="","",B3))</f>
        <v/>
      </c>
      <c r="G3" t="str">
        <f>IF(C3="y",C$47,IF(C3="","",C3))</f>
        <v/>
      </c>
      <c r="H3" t="str">
        <f>IF(D3="y",D$47,IF(D3="","",D3))</f>
        <v/>
      </c>
    </row>
    <row r="4" spans="1:8" ht="15.75" thickBot="1" x14ac:dyDescent="0.3">
      <c r="A4" s="9">
        <v>38384</v>
      </c>
      <c r="B4" s="10" t="s">
        <v>0</v>
      </c>
      <c r="C4" s="10" t="s">
        <v>0</v>
      </c>
      <c r="D4" s="10"/>
      <c r="F4">
        <f>IF(B4="y",B$47,IF(B4="","",B4))</f>
        <v>4.0999999999999996</v>
      </c>
      <c r="G4">
        <f>IF(C4="y",C$47,IF(C4="","",C4))</f>
        <v>1</v>
      </c>
      <c r="H4" t="str">
        <f>IF(D4="y",D$47,IF(D4="","",D4))</f>
        <v/>
      </c>
    </row>
    <row r="5" spans="1:8" ht="15.75" thickBot="1" x14ac:dyDescent="0.3">
      <c r="A5" s="9">
        <v>38473</v>
      </c>
      <c r="B5" s="10" t="s">
        <v>0</v>
      </c>
      <c r="C5" s="10"/>
      <c r="D5" s="10"/>
      <c r="F5">
        <f>IF(B5="y",B$47,IF(B5="","",B5))</f>
        <v>4.0999999999999996</v>
      </c>
      <c r="G5" t="str">
        <f>IF(C5="y",C$47,IF(C5="","",C5))</f>
        <v/>
      </c>
      <c r="H5" t="str">
        <f>IF(D5="y",D$47,IF(D5="","",D5))</f>
        <v/>
      </c>
    </row>
    <row r="6" spans="1:8" ht="15.75" thickBot="1" x14ac:dyDescent="0.3">
      <c r="A6" s="9">
        <v>38565</v>
      </c>
      <c r="B6" s="10"/>
      <c r="C6" s="10"/>
      <c r="D6" s="10"/>
      <c r="F6" t="str">
        <f>IF(B6="y",B$47,IF(B6="","",B6))</f>
        <v/>
      </c>
      <c r="G6" t="str">
        <f>IF(C6="y",C$47,IF(C6="","",C6))</f>
        <v/>
      </c>
      <c r="H6" t="str">
        <f>IF(D6="y",D$47,IF(D6="","",D6))</f>
        <v/>
      </c>
    </row>
    <row r="7" spans="1:8" ht="15.75" thickBot="1" x14ac:dyDescent="0.3">
      <c r="A7" s="9">
        <v>38657</v>
      </c>
      <c r="B7" s="10"/>
      <c r="C7" s="10"/>
      <c r="D7" s="10"/>
      <c r="F7" t="str">
        <f>IF(B7="y",B$47,IF(B7="","",B7))</f>
        <v/>
      </c>
      <c r="G7" t="str">
        <f>IF(C7="y",C$47,IF(C7="","",C7))</f>
        <v/>
      </c>
      <c r="H7" t="str">
        <f>IF(D7="y",D$47,IF(D7="","",D7))</f>
        <v/>
      </c>
    </row>
    <row r="8" spans="1:8" ht="15.75" thickBot="1" x14ac:dyDescent="0.3">
      <c r="A8" s="9">
        <v>38749</v>
      </c>
      <c r="B8" s="10" t="s">
        <v>0</v>
      </c>
      <c r="C8" s="10"/>
      <c r="D8" s="10"/>
      <c r="F8">
        <f>IF(B8="y",B$47,IF(B8="","",B8))</f>
        <v>4.0999999999999996</v>
      </c>
      <c r="G8" t="str">
        <f>IF(C8="y",C$47,IF(C8="","",C8))</f>
        <v/>
      </c>
      <c r="H8" t="str">
        <f>IF(D8="y",D$47,IF(D8="","",D8))</f>
        <v/>
      </c>
    </row>
    <row r="9" spans="1:8" ht="15.75" thickBot="1" x14ac:dyDescent="0.3">
      <c r="A9" s="9">
        <v>38838</v>
      </c>
      <c r="B9" s="10" t="s">
        <v>0</v>
      </c>
      <c r="C9" s="10"/>
      <c r="D9" s="10"/>
      <c r="F9">
        <f>IF(B9="y",B$47,IF(B9="","",B9))</f>
        <v>4.0999999999999996</v>
      </c>
      <c r="G9" t="str">
        <f>IF(C9="y",C$47,IF(C9="","",C9))</f>
        <v/>
      </c>
      <c r="H9" t="str">
        <f>IF(D9="y",D$47,IF(D9="","",D9))</f>
        <v/>
      </c>
    </row>
    <row r="10" spans="1:8" ht="15.75" thickBot="1" x14ac:dyDescent="0.3">
      <c r="A10" s="9">
        <v>38930</v>
      </c>
      <c r="B10" s="10" t="s">
        <v>0</v>
      </c>
      <c r="C10" s="10"/>
      <c r="D10" s="10"/>
      <c r="F10">
        <f>IF(B10="y",B$47,IF(B10="","",B10))</f>
        <v>4.0999999999999996</v>
      </c>
      <c r="G10" t="str">
        <f>IF(C10="y",C$47,IF(C10="","",C10))</f>
        <v/>
      </c>
      <c r="H10" t="str">
        <f>IF(D10="y",D$47,IF(D10="","",D10))</f>
        <v/>
      </c>
    </row>
    <row r="11" spans="1:8" ht="15.75" thickBot="1" x14ac:dyDescent="0.3">
      <c r="A11" s="9">
        <v>39022</v>
      </c>
      <c r="B11" s="10" t="s">
        <v>0</v>
      </c>
      <c r="C11" s="10"/>
      <c r="D11" s="10"/>
      <c r="F11">
        <f>IF(B11="y",B$47,IF(B11="","",B11))</f>
        <v>4.0999999999999996</v>
      </c>
      <c r="G11" t="str">
        <f>IF(C11="y",C$47,IF(C11="","",C11))</f>
        <v/>
      </c>
      <c r="H11" t="str">
        <f>IF(D11="y",D$47,IF(D11="","",D11))</f>
        <v/>
      </c>
    </row>
    <row r="12" spans="1:8" ht="15.75" thickBot="1" x14ac:dyDescent="0.3">
      <c r="A12" s="9">
        <v>39114</v>
      </c>
      <c r="B12" s="10" t="s">
        <v>0</v>
      </c>
      <c r="C12" s="10"/>
      <c r="D12" s="10"/>
      <c r="F12">
        <f>IF(B12="y",B$47,IF(B12="","",B12))</f>
        <v>4.0999999999999996</v>
      </c>
      <c r="G12" t="str">
        <f>IF(C12="y",C$47,IF(C12="","",C12))</f>
        <v/>
      </c>
      <c r="H12" t="str">
        <f>IF(D12="y",D$47,IF(D12="","",D12))</f>
        <v/>
      </c>
    </row>
    <row r="13" spans="1:8" ht="15.75" thickBot="1" x14ac:dyDescent="0.3">
      <c r="A13" s="9">
        <v>39203</v>
      </c>
      <c r="B13" s="10" t="s">
        <v>0</v>
      </c>
      <c r="C13" s="10"/>
      <c r="D13" s="10"/>
      <c r="F13">
        <f>IF(B13="y",B$47,IF(B13="","",B13))</f>
        <v>4.0999999999999996</v>
      </c>
      <c r="G13" t="str">
        <f>IF(C13="y",C$47,IF(C13="","",C13))</f>
        <v/>
      </c>
      <c r="H13" t="str">
        <f>IF(D13="y",D$47,IF(D13="","",D13))</f>
        <v/>
      </c>
    </row>
    <row r="14" spans="1:8" ht="15.75" thickBot="1" x14ac:dyDescent="0.3">
      <c r="A14" s="9">
        <v>39295</v>
      </c>
      <c r="B14" s="10"/>
      <c r="C14" s="10"/>
      <c r="D14" s="10"/>
      <c r="F14" t="str">
        <f>IF(B14="y",B$47,IF(B14="","",B14))</f>
        <v/>
      </c>
      <c r="G14" t="str">
        <f>IF(C14="y",C$47,IF(C14="","",C14))</f>
        <v/>
      </c>
      <c r="H14" t="str">
        <f>IF(D14="y",D$47,IF(D14="","",D14))</f>
        <v/>
      </c>
    </row>
    <row r="15" spans="1:8" ht="15.75" thickBot="1" x14ac:dyDescent="0.3">
      <c r="A15" s="9">
        <v>39387</v>
      </c>
      <c r="B15" s="10"/>
      <c r="C15" s="10"/>
      <c r="D15" s="10"/>
      <c r="F15" t="str">
        <f>IF(B15="y",B$47,IF(B15="","",B15))</f>
        <v/>
      </c>
      <c r="G15" t="str">
        <f>IF(C15="y",C$47,IF(C15="","",C15))</f>
        <v/>
      </c>
      <c r="H15" t="str">
        <f>IF(D15="y",D$47,IF(D15="","",D15))</f>
        <v/>
      </c>
    </row>
    <row r="16" spans="1:8" ht="15.75" thickBot="1" x14ac:dyDescent="0.3">
      <c r="A16" s="9">
        <v>39479</v>
      </c>
      <c r="B16" s="10" t="s">
        <v>0</v>
      </c>
      <c r="C16" s="10"/>
      <c r="D16" s="10"/>
      <c r="F16">
        <f>IF(B16="y",B$47,IF(B16="","",B16))</f>
        <v>4.0999999999999996</v>
      </c>
      <c r="G16" t="str">
        <f>IF(C16="y",C$47,IF(C16="","",C16))</f>
        <v/>
      </c>
      <c r="H16" t="str">
        <f>IF(D16="y",D$47,IF(D16="","",D16))</f>
        <v/>
      </c>
    </row>
    <row r="17" spans="1:8" ht="15.75" thickBot="1" x14ac:dyDescent="0.3">
      <c r="A17" s="9">
        <v>39569</v>
      </c>
      <c r="B17" s="10" t="s">
        <v>0</v>
      </c>
      <c r="C17" s="10"/>
      <c r="D17" s="10" t="s">
        <v>0</v>
      </c>
      <c r="F17">
        <f>IF(B17="y",B$47,IF(B17="","",B17))</f>
        <v>4.0999999999999996</v>
      </c>
      <c r="G17" t="str">
        <f>IF(C17="y",C$47,IF(C17="","",C17))</f>
        <v/>
      </c>
      <c r="H17">
        <f>IF(D17="y",D$47,IF(D17="","",D17))</f>
        <v>28.2</v>
      </c>
    </row>
    <row r="18" spans="1:8" ht="15.75" thickBot="1" x14ac:dyDescent="0.3">
      <c r="A18" s="9">
        <v>39661</v>
      </c>
      <c r="B18" s="10" t="s">
        <v>0</v>
      </c>
      <c r="C18" s="10"/>
      <c r="D18" s="10"/>
      <c r="F18">
        <f>IF(B18="y",B$47,IF(B18="","",B18))</f>
        <v>4.0999999999999996</v>
      </c>
      <c r="G18" t="str">
        <f>IF(C18="y",C$47,IF(C18="","",C18))</f>
        <v/>
      </c>
      <c r="H18" t="str">
        <f>IF(D18="y",D$47,IF(D18="","",D18))</f>
        <v/>
      </c>
    </row>
    <row r="19" spans="1:8" ht="15.75" thickBot="1" x14ac:dyDescent="0.3">
      <c r="A19" s="9">
        <v>39753</v>
      </c>
      <c r="B19" s="10" t="s">
        <v>0</v>
      </c>
      <c r="C19" s="10"/>
      <c r="D19" s="10" t="s">
        <v>0</v>
      </c>
      <c r="F19">
        <f>IF(B19="y",B$47,IF(B19="","",B19))</f>
        <v>4.0999999999999996</v>
      </c>
      <c r="G19" t="str">
        <f>IF(C19="y",C$47,IF(C19="","",C19))</f>
        <v/>
      </c>
      <c r="H19">
        <f>IF(D19="y",D$47,IF(D19="","",D19))</f>
        <v>28.2</v>
      </c>
    </row>
    <row r="20" spans="1:8" ht="15.75" thickBot="1" x14ac:dyDescent="0.3">
      <c r="A20" s="9">
        <v>39845</v>
      </c>
      <c r="B20" s="10" t="s">
        <v>0</v>
      </c>
      <c r="C20" s="10"/>
      <c r="D20" s="10" t="s">
        <v>0</v>
      </c>
      <c r="F20">
        <f>IF(B20="y",B$47,IF(B20="","",B20))</f>
        <v>4.0999999999999996</v>
      </c>
      <c r="G20" t="str">
        <f>IF(C20="y",C$47,IF(C20="","",C20))</f>
        <v/>
      </c>
      <c r="H20">
        <f>IF(D20="y",D$47,IF(D20="","",D20))</f>
        <v>28.2</v>
      </c>
    </row>
    <row r="21" spans="1:8" ht="15.75" thickBot="1" x14ac:dyDescent="0.3">
      <c r="A21" s="9">
        <v>39934</v>
      </c>
      <c r="B21" s="10" t="s">
        <v>0</v>
      </c>
      <c r="C21" s="10" t="s">
        <v>0</v>
      </c>
      <c r="D21" s="10" t="s">
        <v>0</v>
      </c>
      <c r="F21">
        <f>IF(B21="y",B$47,IF(B21="","",B21))</f>
        <v>4.0999999999999996</v>
      </c>
      <c r="G21">
        <f>IF(C21="y",C$47,IF(C21="","",C21))</f>
        <v>1</v>
      </c>
      <c r="H21">
        <f>IF(D21="y",D$47,IF(D21="","",D21))</f>
        <v>28.2</v>
      </c>
    </row>
    <row r="22" spans="1:8" ht="15.75" thickBot="1" x14ac:dyDescent="0.3">
      <c r="A22" s="9">
        <v>40026</v>
      </c>
      <c r="B22" s="10" t="s">
        <v>0</v>
      </c>
      <c r="C22" s="10"/>
      <c r="D22" s="10" t="s">
        <v>0</v>
      </c>
      <c r="F22">
        <f>IF(B22="y",B$47,IF(B22="","",B22))</f>
        <v>4.0999999999999996</v>
      </c>
      <c r="G22" t="str">
        <f>IF(C22="y",C$47,IF(C22="","",C22))</f>
        <v/>
      </c>
      <c r="H22">
        <f>IF(D22="y",D$47,IF(D22="","",D22))</f>
        <v>28.2</v>
      </c>
    </row>
    <row r="23" spans="1:8" ht="15.75" thickBot="1" x14ac:dyDescent="0.3">
      <c r="A23" s="9">
        <v>40118</v>
      </c>
      <c r="B23" s="10" t="s">
        <v>0</v>
      </c>
      <c r="C23" s="10"/>
      <c r="D23" s="10" t="s">
        <v>0</v>
      </c>
      <c r="F23">
        <f>IF(B23="y",B$47,IF(B23="","",B23))</f>
        <v>4.0999999999999996</v>
      </c>
      <c r="G23" t="str">
        <f>IF(C23="y",C$47,IF(C23="","",C23))</f>
        <v/>
      </c>
      <c r="H23">
        <f>IF(D23="y",D$47,IF(D23="","",D23))</f>
        <v>28.2</v>
      </c>
    </row>
    <row r="24" spans="1:8" ht="15.75" thickBot="1" x14ac:dyDescent="0.3">
      <c r="A24" s="9">
        <v>40210</v>
      </c>
      <c r="B24" s="10"/>
      <c r="C24" s="10"/>
      <c r="D24" s="10" t="s">
        <v>0</v>
      </c>
      <c r="F24" t="str">
        <f>IF(B24="y",B$47,IF(B24="","",B24))</f>
        <v/>
      </c>
      <c r="G24" t="str">
        <f>IF(C24="y",C$47,IF(C24="","",C24))</f>
        <v/>
      </c>
      <c r="H24">
        <f>IF(D24="y",D$47,IF(D24="","",D24))</f>
        <v>28.2</v>
      </c>
    </row>
    <row r="25" spans="1:8" ht="15.75" thickBot="1" x14ac:dyDescent="0.3">
      <c r="A25" s="9">
        <v>40299</v>
      </c>
      <c r="B25" s="10" t="s">
        <v>0</v>
      </c>
      <c r="C25" s="10"/>
      <c r="D25" s="10" t="s">
        <v>0</v>
      </c>
      <c r="F25">
        <f>IF(B25="y",B$47,IF(B25="","",B25))</f>
        <v>4.0999999999999996</v>
      </c>
      <c r="G25" t="str">
        <f>IF(C25="y",C$47,IF(C25="","",C25))</f>
        <v/>
      </c>
      <c r="H25">
        <f>IF(D25="y",D$47,IF(D25="","",D25))</f>
        <v>28.2</v>
      </c>
    </row>
    <row r="26" spans="1:8" ht="15.75" thickBot="1" x14ac:dyDescent="0.3">
      <c r="A26" s="9">
        <v>40391</v>
      </c>
      <c r="B26" s="10" t="s">
        <v>0</v>
      </c>
      <c r="C26" s="10"/>
      <c r="D26" s="10" t="s">
        <v>0</v>
      </c>
      <c r="F26">
        <f>IF(B26="y",B$47,IF(B26="","",B26))</f>
        <v>4.0999999999999996</v>
      </c>
      <c r="G26" t="str">
        <f>IF(C26="y",C$47,IF(C26="","",C26))</f>
        <v/>
      </c>
      <c r="H26">
        <f>IF(D26="y",D$47,IF(D26="","",D26))</f>
        <v>28.2</v>
      </c>
    </row>
    <row r="27" spans="1:8" ht="15.75" thickBot="1" x14ac:dyDescent="0.3">
      <c r="A27" s="9">
        <v>40483</v>
      </c>
      <c r="B27" s="10" t="s">
        <v>0</v>
      </c>
      <c r="C27" s="10"/>
      <c r="D27" s="10" t="s">
        <v>0</v>
      </c>
      <c r="F27">
        <f>IF(B27="y",B$47,IF(B27="","",B27))</f>
        <v>4.0999999999999996</v>
      </c>
      <c r="G27" t="str">
        <f>IF(C27="y",C$47,IF(C27="","",C27))</f>
        <v/>
      </c>
      <c r="H27">
        <f>IF(D27="y",D$47,IF(D27="","",D27))</f>
        <v>28.2</v>
      </c>
    </row>
    <row r="28" spans="1:8" ht="15.75" thickBot="1" x14ac:dyDescent="0.3">
      <c r="A28" s="9">
        <v>40575</v>
      </c>
      <c r="B28" s="10" t="s">
        <v>0</v>
      </c>
      <c r="C28" s="10"/>
      <c r="D28" s="10" t="s">
        <v>0</v>
      </c>
      <c r="F28">
        <f>IF(B28="y",B$47,IF(B28="","",B28))</f>
        <v>4.0999999999999996</v>
      </c>
      <c r="G28" t="str">
        <f>IF(C28="y",C$47,IF(C28="","",C28))</f>
        <v/>
      </c>
      <c r="H28">
        <f>IF(D28="y",D$47,IF(D28="","",D28))</f>
        <v>28.2</v>
      </c>
    </row>
    <row r="29" spans="1:8" ht="15.75" thickBot="1" x14ac:dyDescent="0.3">
      <c r="A29" s="9">
        <v>40664</v>
      </c>
      <c r="B29" s="10" t="s">
        <v>0</v>
      </c>
      <c r="C29" s="10"/>
      <c r="D29" s="10" t="s">
        <v>0</v>
      </c>
      <c r="F29">
        <f>IF(B29="y",B$47,IF(B29="","",B29))</f>
        <v>4.0999999999999996</v>
      </c>
      <c r="G29" t="str">
        <f>IF(C29="y",C$47,IF(C29="","",C29))</f>
        <v/>
      </c>
      <c r="H29">
        <f>IF(D29="y",D$47,IF(D29="","",D29))</f>
        <v>28.2</v>
      </c>
    </row>
    <row r="30" spans="1:8" ht="15.75" thickBot="1" x14ac:dyDescent="0.3">
      <c r="A30" s="9">
        <v>40756</v>
      </c>
      <c r="B30" s="10" t="s">
        <v>0</v>
      </c>
      <c r="C30" s="10"/>
      <c r="D30" s="10" t="s">
        <v>0</v>
      </c>
      <c r="F30">
        <f>IF(B30="y",B$47,IF(B30="","",B30))</f>
        <v>4.0999999999999996</v>
      </c>
      <c r="G30" t="str">
        <f>IF(C30="y",C$47,IF(C30="","",C30))</f>
        <v/>
      </c>
      <c r="H30">
        <f>IF(D30="y",D$47,IF(D30="","",D30))</f>
        <v>28.2</v>
      </c>
    </row>
    <row r="31" spans="1:8" ht="15.75" thickBot="1" x14ac:dyDescent="0.3">
      <c r="A31" s="9">
        <v>40848</v>
      </c>
      <c r="B31" s="10" t="s">
        <v>0</v>
      </c>
      <c r="C31" s="10"/>
      <c r="D31" s="10" t="s">
        <v>0</v>
      </c>
      <c r="F31">
        <f>IF(B31="y",B$47,IF(B31="","",B31))</f>
        <v>4.0999999999999996</v>
      </c>
      <c r="G31" t="str">
        <f>IF(C31="y",C$47,IF(C31="","",C31))</f>
        <v/>
      </c>
      <c r="H31">
        <f>IF(D31="y",D$47,IF(D31="","",D31))</f>
        <v>28.2</v>
      </c>
    </row>
    <row r="32" spans="1:8" ht="15.75" thickBot="1" x14ac:dyDescent="0.3">
      <c r="A32" s="9">
        <v>40940</v>
      </c>
      <c r="B32" s="10">
        <v>10</v>
      </c>
      <c r="C32" s="10"/>
      <c r="D32" s="10">
        <v>30</v>
      </c>
      <c r="F32">
        <f>IF(B32="y",B$47,IF(B32="","",B32))</f>
        <v>10</v>
      </c>
      <c r="G32" t="str">
        <f>IF(C32="y",C$47,IF(C32="","",C32))</f>
        <v/>
      </c>
      <c r="H32">
        <f>IF(D32="y",D$47,IF(D32="","",D32))</f>
        <v>30</v>
      </c>
    </row>
    <row r="33" spans="1:8" ht="15.75" thickBot="1" x14ac:dyDescent="0.3">
      <c r="A33" s="9">
        <v>41030</v>
      </c>
      <c r="B33" s="10"/>
      <c r="C33" s="10"/>
      <c r="D33" s="10">
        <v>20</v>
      </c>
      <c r="F33" t="str">
        <f>IF(B33="y",B$47,IF(B33="","",B33))</f>
        <v/>
      </c>
      <c r="G33" t="str">
        <f>IF(C33="y",C$47,IF(C33="","",C33))</f>
        <v/>
      </c>
      <c r="H33">
        <f>IF(D33="y",D$47,IF(D33="","",D33))</f>
        <v>20</v>
      </c>
    </row>
    <row r="34" spans="1:8" ht="15.75" thickBot="1" x14ac:dyDescent="0.3">
      <c r="A34" s="9">
        <v>41122</v>
      </c>
      <c r="B34" s="10">
        <v>8</v>
      </c>
      <c r="C34" s="10"/>
      <c r="D34" s="10">
        <v>40</v>
      </c>
      <c r="F34">
        <f>IF(B34="y",B$47,IF(B34="","",B34))</f>
        <v>8</v>
      </c>
      <c r="G34" t="str">
        <f>IF(C34="y",C$47,IF(C34="","",C34))</f>
        <v/>
      </c>
      <c r="H34">
        <f>IF(D34="y",D$47,IF(D34="","",D34))</f>
        <v>40</v>
      </c>
    </row>
    <row r="35" spans="1:8" ht="15.75" thickBot="1" x14ac:dyDescent="0.3">
      <c r="A35" s="9">
        <v>41214</v>
      </c>
      <c r="B35" s="10"/>
      <c r="C35" s="10"/>
      <c r="D35" s="10">
        <v>25</v>
      </c>
      <c r="F35" t="str">
        <f>IF(B35="y",B$47,IF(B35="","",B35))</f>
        <v/>
      </c>
      <c r="G35" t="str">
        <f>IF(C35="y",C$47,IF(C35="","",C35))</f>
        <v/>
      </c>
      <c r="H35">
        <f>IF(D35="y",D$47,IF(D35="","",D35))</f>
        <v>25</v>
      </c>
    </row>
    <row r="36" spans="1:8" ht="15.75" thickBot="1" x14ac:dyDescent="0.3">
      <c r="A36" s="9">
        <v>41306</v>
      </c>
      <c r="B36" s="10">
        <v>2</v>
      </c>
      <c r="C36" s="10"/>
      <c r="D36" s="10">
        <v>12</v>
      </c>
      <c r="F36">
        <f>IF(B36="y",B$47,IF(B36="","",B36))</f>
        <v>2</v>
      </c>
      <c r="G36" t="str">
        <f>IF(C36="y",C$47,IF(C36="","",C36))</f>
        <v/>
      </c>
      <c r="H36">
        <f>IF(D36="y",D$47,IF(D36="","",D36))</f>
        <v>12</v>
      </c>
    </row>
    <row r="37" spans="1:8" ht="15.75" thickBot="1" x14ac:dyDescent="0.3">
      <c r="A37" s="9">
        <v>41395</v>
      </c>
      <c r="B37" s="10">
        <v>4</v>
      </c>
      <c r="C37" s="10"/>
      <c r="D37" s="10">
        <v>50</v>
      </c>
      <c r="F37">
        <f>IF(B37="y",B$47,IF(B37="","",B37))</f>
        <v>4</v>
      </c>
      <c r="G37" t="str">
        <f>IF(C37="y",C$47,IF(C37="","",C37))</f>
        <v/>
      </c>
      <c r="H37">
        <f>IF(D37="y",D$47,IF(D37="","",D37))</f>
        <v>50</v>
      </c>
    </row>
    <row r="38" spans="1:8" ht="15.75" thickBot="1" x14ac:dyDescent="0.3">
      <c r="A38" s="9">
        <v>41487</v>
      </c>
      <c r="B38" s="10" t="s">
        <v>0</v>
      </c>
      <c r="C38" s="10"/>
      <c r="D38" s="10" t="s">
        <v>0</v>
      </c>
      <c r="F38">
        <f>IF(B38="y",B$47,IF(B38="","",B38))</f>
        <v>4.0999999999999996</v>
      </c>
      <c r="G38" t="str">
        <f>IF(C38="y",C$47,IF(C38="","",C38))</f>
        <v/>
      </c>
      <c r="H38">
        <f>IF(D38="y",D$47,IF(D38="","",D38))</f>
        <v>28.2</v>
      </c>
    </row>
    <row r="39" spans="1:8" ht="15.75" thickBot="1" x14ac:dyDescent="0.3">
      <c r="A39" s="9">
        <v>41579</v>
      </c>
      <c r="B39" s="10"/>
      <c r="C39" s="10"/>
      <c r="D39" s="10">
        <v>30</v>
      </c>
      <c r="F39" t="str">
        <f>IF(B39="y",B$47,IF(B39="","",B39))</f>
        <v/>
      </c>
      <c r="G39" t="str">
        <f>IF(C39="y",C$47,IF(C39="","",C39))</f>
        <v/>
      </c>
      <c r="H39">
        <f>IF(D39="y",D$47,IF(D39="","",D39))</f>
        <v>30</v>
      </c>
    </row>
    <row r="40" spans="1:8" ht="15.75" thickBot="1" x14ac:dyDescent="0.3">
      <c r="A40" s="9">
        <v>41671</v>
      </c>
      <c r="B40" s="10">
        <v>2</v>
      </c>
      <c r="C40" s="10"/>
      <c r="D40" s="10">
        <v>25</v>
      </c>
      <c r="F40">
        <f>IF(B40="y",B$47,IF(B40="","",B40))</f>
        <v>2</v>
      </c>
      <c r="G40" t="str">
        <f>IF(C40="y",C$47,IF(C40="","",C40))</f>
        <v/>
      </c>
      <c r="H40">
        <f>IF(D40="y",D$47,IF(D40="","",D40))</f>
        <v>25</v>
      </c>
    </row>
    <row r="41" spans="1:8" ht="15.75" thickBot="1" x14ac:dyDescent="0.3">
      <c r="A41" s="9">
        <v>41760</v>
      </c>
      <c r="B41" s="10">
        <v>1</v>
      </c>
      <c r="C41" s="10"/>
      <c r="D41" s="10">
        <v>30</v>
      </c>
    </row>
    <row r="42" spans="1:8" ht="15.75" thickBot="1" x14ac:dyDescent="0.3">
      <c r="A42" s="9">
        <v>41852</v>
      </c>
      <c r="B42" s="10">
        <v>2</v>
      </c>
      <c r="C42" s="10"/>
      <c r="D42" s="10">
        <v>20</v>
      </c>
      <c r="F42">
        <f>IF(B42="y",B$47,IF(B42="","",B42))</f>
        <v>2</v>
      </c>
      <c r="G42" t="str">
        <f>IF(C42="y",C$47,IF(C42="","",C42))</f>
        <v/>
      </c>
      <c r="H42">
        <f>IF(D42="y",D$47,IF(D42="","",D42))</f>
        <v>20</v>
      </c>
    </row>
    <row r="43" spans="1:8" x14ac:dyDescent="0.25">
      <c r="A43" t="s">
        <v>11</v>
      </c>
      <c r="B43">
        <f t="shared" ref="B43" si="0">COUNTA(B2:B42)</f>
        <v>31</v>
      </c>
      <c r="C43">
        <f t="shared" ref="C43" si="1">COUNTA(C2:C42)</f>
        <v>2</v>
      </c>
      <c r="D43">
        <f t="shared" ref="D43" si="2">COUNTA(D2:D42)</f>
        <v>25</v>
      </c>
    </row>
    <row r="44" spans="1:8" x14ac:dyDescent="0.25">
      <c r="A44" t="s">
        <v>7</v>
      </c>
      <c r="B44">
        <f t="shared" ref="B44:D44" si="3">SUM(B2:B42)</f>
        <v>29</v>
      </c>
      <c r="C44">
        <f t="shared" si="3"/>
        <v>0</v>
      </c>
      <c r="D44">
        <f t="shared" si="3"/>
        <v>282</v>
      </c>
    </row>
    <row r="45" spans="1:8" x14ac:dyDescent="0.25">
      <c r="A45" t="s">
        <v>8</v>
      </c>
      <c r="B45">
        <f t="shared" ref="B45:D45" si="4">COUNTIF(B2:B42,"y")</f>
        <v>24</v>
      </c>
      <c r="C45">
        <f t="shared" si="4"/>
        <v>2</v>
      </c>
      <c r="D45">
        <f t="shared" si="4"/>
        <v>15</v>
      </c>
    </row>
    <row r="46" spans="1:8" x14ac:dyDescent="0.25">
      <c r="A46" t="s">
        <v>9</v>
      </c>
      <c r="B46">
        <f t="shared" ref="B46" si="5">B43-B45</f>
        <v>7</v>
      </c>
      <c r="C46">
        <f t="shared" ref="C46" si="6">C43-C45</f>
        <v>0</v>
      </c>
      <c r="D46">
        <f t="shared" ref="D46" si="7">D43-D45</f>
        <v>10</v>
      </c>
    </row>
    <row r="47" spans="1:8" x14ac:dyDescent="0.25">
      <c r="A47" t="s">
        <v>10</v>
      </c>
      <c r="B47">
        <f t="shared" ref="B47" si="8">IF(B46=0,1,ROUND(B44/B46,1))</f>
        <v>4.0999999999999996</v>
      </c>
      <c r="C47">
        <f>IF(C46=0,1,ROUND(C44/C46,1))</f>
        <v>1</v>
      </c>
      <c r="D47">
        <f t="shared" ref="D47" si="9">IF(D46=0,1,ROUND(D44/D46,1))</f>
        <v>28.2</v>
      </c>
    </row>
    <row r="65" spans="1:1" x14ac:dyDescent="0.25">
      <c r="A65" t="s">
        <v>12</v>
      </c>
    </row>
    <row r="66" spans="1:1" x14ac:dyDescent="0.25">
      <c r="A66" t="s">
        <v>13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ySplit="2505" topLeftCell="A41" activePane="bottomLeft"/>
      <selection activeCell="F46" sqref="F46"/>
      <selection pane="bottomLeft" activeCell="K40" sqref="K40"/>
    </sheetView>
  </sheetViews>
  <sheetFormatPr defaultRowHeight="15" x14ac:dyDescent="0.25"/>
  <cols>
    <col min="1" max="1" width="19" bestFit="1" customWidth="1"/>
    <col min="2" max="2" width="9.7109375" bestFit="1" customWidth="1"/>
    <col min="3" max="3" width="6.7109375" bestFit="1" customWidth="1"/>
    <col min="4" max="4" width="10.140625" bestFit="1" customWidth="1"/>
  </cols>
  <sheetData>
    <row r="1" spans="1:8" s="3" customFormat="1" ht="15.75" thickBot="1" x14ac:dyDescent="0.3">
      <c r="A1" s="8"/>
      <c r="B1" s="8" t="s">
        <v>1</v>
      </c>
      <c r="C1" s="8" t="s">
        <v>3</v>
      </c>
      <c r="D1" s="8" t="s">
        <v>5</v>
      </c>
      <c r="F1" s="3" t="s">
        <v>1</v>
      </c>
      <c r="G1" s="3" t="s">
        <v>3</v>
      </c>
      <c r="H1" s="3" t="s">
        <v>5</v>
      </c>
    </row>
    <row r="2" spans="1:8" ht="15.75" thickBot="1" x14ac:dyDescent="0.3">
      <c r="A2" s="9">
        <v>38169</v>
      </c>
      <c r="B2" s="10"/>
      <c r="C2" s="10" t="s">
        <v>0</v>
      </c>
      <c r="D2" s="10"/>
      <c r="F2" t="str">
        <f>IF(B2="y",B$47,IF(B2="","",B2))</f>
        <v/>
      </c>
      <c r="G2">
        <f>IF(C2="y",C$47,IF(C2="","",C2))</f>
        <v>1</v>
      </c>
      <c r="H2" t="str">
        <f>IF(D2="y",D$47,IF(D2="","",D2))</f>
        <v/>
      </c>
    </row>
    <row r="3" spans="1:8" ht="15.75" thickBot="1" x14ac:dyDescent="0.3">
      <c r="A3" s="9">
        <v>38292</v>
      </c>
      <c r="B3" s="10" t="s">
        <v>0</v>
      </c>
      <c r="C3" s="10" t="s">
        <v>0</v>
      </c>
      <c r="D3" s="10"/>
      <c r="F3">
        <f>IF(B3="y",B$47,IF(B3="","",B3))</f>
        <v>3</v>
      </c>
      <c r="G3">
        <f>IF(C3="y",C$47,IF(C3="","",C3))</f>
        <v>1</v>
      </c>
      <c r="H3" t="str">
        <f>IF(D3="y",D$47,IF(D3="","",D3))</f>
        <v/>
      </c>
    </row>
    <row r="4" spans="1:8" ht="15.75" thickBot="1" x14ac:dyDescent="0.3">
      <c r="A4" s="9">
        <v>38384</v>
      </c>
      <c r="B4" s="10" t="s">
        <v>0</v>
      </c>
      <c r="C4" s="10"/>
      <c r="D4" s="10"/>
      <c r="F4">
        <f>IF(B4="y",B$47,IF(B4="","",B4))</f>
        <v>3</v>
      </c>
      <c r="G4" t="str">
        <f>IF(C4="y",C$47,IF(C4="","",C4))</f>
        <v/>
      </c>
      <c r="H4" t="str">
        <f>IF(D4="y",D$47,IF(D4="","",D4))</f>
        <v/>
      </c>
    </row>
    <row r="5" spans="1:8" ht="15.75" thickBot="1" x14ac:dyDescent="0.3">
      <c r="A5" s="9">
        <v>38473</v>
      </c>
      <c r="B5" s="10" t="s">
        <v>0</v>
      </c>
      <c r="C5" s="10" t="s">
        <v>0</v>
      </c>
      <c r="D5" s="10"/>
      <c r="F5">
        <f>IF(B5="y",B$47,IF(B5="","",B5))</f>
        <v>3</v>
      </c>
      <c r="G5">
        <f>IF(C5="y",C$47,IF(C5="","",C5))</f>
        <v>1</v>
      </c>
      <c r="H5" t="str">
        <f>IF(D5="y",D$47,IF(D5="","",D5))</f>
        <v/>
      </c>
    </row>
    <row r="6" spans="1:8" ht="15.75" thickBot="1" x14ac:dyDescent="0.3">
      <c r="A6" s="9">
        <v>38565</v>
      </c>
      <c r="B6" s="10" t="s">
        <v>0</v>
      </c>
      <c r="C6" s="10" t="s">
        <v>0</v>
      </c>
      <c r="D6" s="10"/>
      <c r="F6">
        <f>IF(B6="y",B$47,IF(B6="","",B6))</f>
        <v>3</v>
      </c>
      <c r="G6">
        <f>IF(C6="y",C$47,IF(C6="","",C6))</f>
        <v>1</v>
      </c>
      <c r="H6" t="str">
        <f>IF(D6="y",D$47,IF(D6="","",D6))</f>
        <v/>
      </c>
    </row>
    <row r="7" spans="1:8" ht="15.75" thickBot="1" x14ac:dyDescent="0.3">
      <c r="A7" s="9">
        <v>38657</v>
      </c>
      <c r="B7" s="10"/>
      <c r="C7" s="10"/>
      <c r="D7" s="10"/>
      <c r="F7" t="str">
        <f>IF(B7="y",B$47,IF(B7="","",B7))</f>
        <v/>
      </c>
      <c r="G7" t="str">
        <f>IF(C7="y",C$47,IF(C7="","",C7))</f>
        <v/>
      </c>
      <c r="H7" t="str">
        <f>IF(D7="y",D$47,IF(D7="","",D7))</f>
        <v/>
      </c>
    </row>
    <row r="8" spans="1:8" ht="15.75" thickBot="1" x14ac:dyDescent="0.3">
      <c r="A8" s="9">
        <v>38749</v>
      </c>
      <c r="B8" s="10" t="s">
        <v>0</v>
      </c>
      <c r="C8" s="10"/>
      <c r="D8" s="10"/>
      <c r="F8">
        <f>IF(B8="y",B$47,IF(B8="","",B8))</f>
        <v>3</v>
      </c>
      <c r="G8" t="str">
        <f>IF(C8="y",C$47,IF(C8="","",C8))</f>
        <v/>
      </c>
      <c r="H8" t="str">
        <f>IF(D8="y",D$47,IF(D8="","",D8))</f>
        <v/>
      </c>
    </row>
    <row r="9" spans="1:8" ht="15.75" thickBot="1" x14ac:dyDescent="0.3">
      <c r="A9" s="9">
        <v>38838</v>
      </c>
      <c r="B9" s="10" t="s">
        <v>0</v>
      </c>
      <c r="C9" s="10" t="s">
        <v>0</v>
      </c>
      <c r="D9" s="10"/>
      <c r="F9">
        <f>IF(B9="y",B$47,IF(B9="","",B9))</f>
        <v>3</v>
      </c>
      <c r="G9">
        <f>IF(C9="y",C$47,IF(C9="","",C9))</f>
        <v>1</v>
      </c>
      <c r="H9" t="str">
        <f>IF(D9="y",D$47,IF(D9="","",D9))</f>
        <v/>
      </c>
    </row>
    <row r="10" spans="1:8" ht="15.75" thickBot="1" x14ac:dyDescent="0.3">
      <c r="A10" s="9">
        <v>38930</v>
      </c>
      <c r="B10" s="10" t="s">
        <v>0</v>
      </c>
      <c r="C10" s="10"/>
      <c r="D10" s="10"/>
      <c r="F10">
        <f>IF(B10="y",B$47,IF(B10="","",B10))</f>
        <v>3</v>
      </c>
      <c r="G10" t="str">
        <f>IF(C10="y",C$47,IF(C10="","",C10))</f>
        <v/>
      </c>
      <c r="H10" t="str">
        <f>IF(D10="y",D$47,IF(D10="","",D10))</f>
        <v/>
      </c>
    </row>
    <row r="11" spans="1:8" ht="15.75" thickBot="1" x14ac:dyDescent="0.3">
      <c r="A11" s="9">
        <v>39022</v>
      </c>
      <c r="B11" s="10" t="s">
        <v>0</v>
      </c>
      <c r="C11" s="10"/>
      <c r="D11" s="10"/>
      <c r="F11">
        <f>IF(B11="y",B$47,IF(B11="","",B11))</f>
        <v>3</v>
      </c>
      <c r="G11" t="str">
        <f>IF(C11="y",C$47,IF(C11="","",C11))</f>
        <v/>
      </c>
      <c r="H11" t="str">
        <f>IF(D11="y",D$47,IF(D11="","",D11))</f>
        <v/>
      </c>
    </row>
    <row r="12" spans="1:8" ht="15.75" thickBot="1" x14ac:dyDescent="0.3">
      <c r="A12" s="9">
        <v>39114</v>
      </c>
      <c r="B12" s="10" t="s">
        <v>0</v>
      </c>
      <c r="C12" s="10" t="s">
        <v>0</v>
      </c>
      <c r="D12" s="10"/>
      <c r="F12">
        <f>IF(B12="y",B$47,IF(B12="","",B12))</f>
        <v>3</v>
      </c>
      <c r="G12">
        <f>IF(C12="y",C$47,IF(C12="","",C12))</f>
        <v>1</v>
      </c>
      <c r="H12" t="str">
        <f>IF(D12="y",D$47,IF(D12="","",D12))</f>
        <v/>
      </c>
    </row>
    <row r="13" spans="1:8" ht="15.75" thickBot="1" x14ac:dyDescent="0.3">
      <c r="A13" s="9">
        <v>39203</v>
      </c>
      <c r="B13" s="10" t="s">
        <v>0</v>
      </c>
      <c r="C13" s="10" t="s">
        <v>0</v>
      </c>
      <c r="D13" s="10"/>
      <c r="F13">
        <f>IF(B13="y",B$47,IF(B13="","",B13))</f>
        <v>3</v>
      </c>
      <c r="G13">
        <f>IF(C13="y",C$47,IF(C13="","",C13))</f>
        <v>1</v>
      </c>
      <c r="H13" t="str">
        <f>IF(D13="y",D$47,IF(D13="","",D13))</f>
        <v/>
      </c>
    </row>
    <row r="14" spans="1:8" ht="15.75" thickBot="1" x14ac:dyDescent="0.3">
      <c r="A14" s="9">
        <v>39295</v>
      </c>
      <c r="B14" s="10" t="s">
        <v>0</v>
      </c>
      <c r="C14" s="10"/>
      <c r="D14" s="10"/>
      <c r="F14">
        <f>IF(B14="y",B$47,IF(B14="","",B14))</f>
        <v>3</v>
      </c>
      <c r="G14" t="str">
        <f>IF(C14="y",C$47,IF(C14="","",C14))</f>
        <v/>
      </c>
      <c r="H14" t="str">
        <f>IF(D14="y",D$47,IF(D14="","",D14))</f>
        <v/>
      </c>
    </row>
    <row r="15" spans="1:8" ht="15.75" thickBot="1" x14ac:dyDescent="0.3">
      <c r="A15" s="9">
        <v>39387</v>
      </c>
      <c r="B15" s="10" t="s">
        <v>0</v>
      </c>
      <c r="C15" s="10"/>
      <c r="D15" s="10"/>
      <c r="F15">
        <f>IF(B15="y",B$47,IF(B15="","",B15))</f>
        <v>3</v>
      </c>
      <c r="G15" t="str">
        <f>IF(C15="y",C$47,IF(C15="","",C15))</f>
        <v/>
      </c>
      <c r="H15" t="str">
        <f>IF(D15="y",D$47,IF(D15="","",D15))</f>
        <v/>
      </c>
    </row>
    <row r="16" spans="1:8" ht="15.75" thickBot="1" x14ac:dyDescent="0.3">
      <c r="A16" s="9">
        <v>39479</v>
      </c>
      <c r="B16" s="10"/>
      <c r="C16" s="10" t="s">
        <v>0</v>
      </c>
      <c r="D16" s="10"/>
      <c r="F16" t="str">
        <f>IF(B16="y",B$47,IF(B16="","",B16))</f>
        <v/>
      </c>
      <c r="G16">
        <f>IF(C16="y",C$47,IF(C16="","",C16))</f>
        <v>1</v>
      </c>
      <c r="H16" t="str">
        <f>IF(D16="y",D$47,IF(D16="","",D16))</f>
        <v/>
      </c>
    </row>
    <row r="17" spans="1:8" ht="15.75" thickBot="1" x14ac:dyDescent="0.3">
      <c r="A17" s="9">
        <v>39569</v>
      </c>
      <c r="B17" s="10" t="s">
        <v>0</v>
      </c>
      <c r="C17" s="10" t="s">
        <v>0</v>
      </c>
      <c r="D17" s="10"/>
      <c r="F17">
        <f>IF(B17="y",B$47,IF(B17="","",B17))</f>
        <v>3</v>
      </c>
      <c r="G17">
        <f>IF(C17="y",C$47,IF(C17="","",C17))</f>
        <v>1</v>
      </c>
      <c r="H17" t="str">
        <f>IF(D17="y",D$47,IF(D17="","",D17))</f>
        <v/>
      </c>
    </row>
    <row r="18" spans="1:8" ht="15.75" thickBot="1" x14ac:dyDescent="0.3">
      <c r="A18" s="9">
        <v>39661</v>
      </c>
      <c r="B18" s="10" t="s">
        <v>0</v>
      </c>
      <c r="C18" s="10"/>
      <c r="D18" s="10"/>
      <c r="F18">
        <f>IF(B18="y",B$47,IF(B18="","",B18))</f>
        <v>3</v>
      </c>
      <c r="G18" t="str">
        <f>IF(C18="y",C$47,IF(C18="","",C18))</f>
        <v/>
      </c>
      <c r="H18" t="str">
        <f>IF(D18="y",D$47,IF(D18="","",D18))</f>
        <v/>
      </c>
    </row>
    <row r="19" spans="1:8" ht="15.75" thickBot="1" x14ac:dyDescent="0.3">
      <c r="A19" s="9">
        <v>39753</v>
      </c>
      <c r="B19" s="10" t="s">
        <v>0</v>
      </c>
      <c r="C19" s="10"/>
      <c r="D19" s="10" t="s">
        <v>0</v>
      </c>
      <c r="F19">
        <f>IF(B19="y",B$47,IF(B19="","",B19))</f>
        <v>3</v>
      </c>
      <c r="G19" t="str">
        <f>IF(C19="y",C$47,IF(C19="","",C19))</f>
        <v/>
      </c>
      <c r="H19">
        <f>IF(D19="y",D$47,IF(D19="","",D19))</f>
        <v>4.8</v>
      </c>
    </row>
    <row r="20" spans="1:8" ht="15.75" thickBot="1" x14ac:dyDescent="0.3">
      <c r="A20" s="9">
        <v>39845</v>
      </c>
      <c r="B20" s="10" t="s">
        <v>0</v>
      </c>
      <c r="C20" s="10"/>
      <c r="D20" s="10" t="s">
        <v>0</v>
      </c>
      <c r="F20">
        <f>IF(B20="y",B$47,IF(B20="","",B20))</f>
        <v>3</v>
      </c>
      <c r="G20" t="str">
        <f>IF(C20="y",C$47,IF(C20="","",C20))</f>
        <v/>
      </c>
      <c r="H20">
        <f>IF(D20="y",D$47,IF(D20="","",D20))</f>
        <v>4.8</v>
      </c>
    </row>
    <row r="21" spans="1:8" ht="15.75" thickBot="1" x14ac:dyDescent="0.3">
      <c r="A21" s="9">
        <v>39934</v>
      </c>
      <c r="B21" s="10" t="s">
        <v>0</v>
      </c>
      <c r="C21" s="10"/>
      <c r="D21" s="10"/>
      <c r="F21">
        <f>IF(B21="y",B$47,IF(B21="","",B21))</f>
        <v>3</v>
      </c>
      <c r="G21" t="str">
        <f>IF(C21="y",C$47,IF(C21="","",C21))</f>
        <v/>
      </c>
      <c r="H21" t="str">
        <f>IF(D21="y",D$47,IF(D21="","",D21))</f>
        <v/>
      </c>
    </row>
    <row r="22" spans="1:8" ht="15.75" thickBot="1" x14ac:dyDescent="0.3">
      <c r="A22" s="9">
        <v>40026</v>
      </c>
      <c r="B22" s="10"/>
      <c r="C22" s="10"/>
      <c r="D22" s="10"/>
      <c r="F22" t="str">
        <f>IF(B22="y",B$47,IF(B22="","",B22))</f>
        <v/>
      </c>
      <c r="G22" t="str">
        <f>IF(C22="y",C$47,IF(C22="","",C22))</f>
        <v/>
      </c>
      <c r="H22" t="str">
        <f>IF(D22="y",D$47,IF(D22="","",D22))</f>
        <v/>
      </c>
    </row>
    <row r="23" spans="1:8" ht="15.75" thickBot="1" x14ac:dyDescent="0.3">
      <c r="A23" s="9">
        <v>40118</v>
      </c>
      <c r="B23" s="10"/>
      <c r="C23" s="10"/>
      <c r="D23" s="10" t="s">
        <v>0</v>
      </c>
      <c r="F23" t="str">
        <f>IF(B23="y",B$47,IF(B23="","",B23))</f>
        <v/>
      </c>
      <c r="G23" t="str">
        <f>IF(C23="y",C$47,IF(C23="","",C23))</f>
        <v/>
      </c>
      <c r="H23">
        <f>IF(D23="y",D$47,IF(D23="","",D23))</f>
        <v>4.8</v>
      </c>
    </row>
    <row r="24" spans="1:8" ht="15.75" thickBot="1" x14ac:dyDescent="0.3">
      <c r="A24" s="9">
        <v>40210</v>
      </c>
      <c r="B24" s="10" t="s">
        <v>0</v>
      </c>
      <c r="C24" s="10"/>
      <c r="D24" s="10" t="s">
        <v>0</v>
      </c>
      <c r="F24">
        <f>IF(B24="y",B$47,IF(B24="","",B24))</f>
        <v>3</v>
      </c>
      <c r="G24" t="str">
        <f>IF(C24="y",C$47,IF(C24="","",C24))</f>
        <v/>
      </c>
      <c r="H24">
        <f>IF(D24="y",D$47,IF(D24="","",D24))</f>
        <v>4.8</v>
      </c>
    </row>
    <row r="25" spans="1:8" ht="15.75" thickBot="1" x14ac:dyDescent="0.3">
      <c r="A25" s="9">
        <v>40299</v>
      </c>
      <c r="B25" s="10" t="s">
        <v>0</v>
      </c>
      <c r="C25" s="10"/>
      <c r="D25" s="10" t="s">
        <v>0</v>
      </c>
      <c r="F25">
        <f>IF(B25="y",B$47,IF(B25="","",B25))</f>
        <v>3</v>
      </c>
      <c r="G25" t="str">
        <f>IF(C25="y",C$47,IF(C25="","",C25))</f>
        <v/>
      </c>
      <c r="H25">
        <f>IF(D25="y",D$47,IF(D25="","",D25))</f>
        <v>4.8</v>
      </c>
    </row>
    <row r="26" spans="1:8" ht="15.75" thickBot="1" x14ac:dyDescent="0.3">
      <c r="A26" s="9">
        <v>40391</v>
      </c>
      <c r="B26" s="10"/>
      <c r="C26" s="10"/>
      <c r="D26" s="10" t="s">
        <v>0</v>
      </c>
      <c r="F26" t="str">
        <f>IF(B26="y",B$47,IF(B26="","",B26))</f>
        <v/>
      </c>
      <c r="G26" t="str">
        <f>IF(C26="y",C$47,IF(C26="","",C26))</f>
        <v/>
      </c>
      <c r="H26">
        <f>IF(D26="y",D$47,IF(D26="","",D26))</f>
        <v>4.8</v>
      </c>
    </row>
    <row r="27" spans="1:8" ht="15.75" thickBot="1" x14ac:dyDescent="0.3">
      <c r="A27" s="9">
        <v>40483</v>
      </c>
      <c r="B27" s="10"/>
      <c r="C27" s="10"/>
      <c r="D27" s="10" t="s">
        <v>0</v>
      </c>
      <c r="F27" t="str">
        <f>IF(B27="y",B$47,IF(B27="","",B27))</f>
        <v/>
      </c>
      <c r="G27" t="str">
        <f>IF(C27="y",C$47,IF(C27="","",C27))</f>
        <v/>
      </c>
      <c r="H27">
        <f>IF(D27="y",D$47,IF(D27="","",D27))</f>
        <v>4.8</v>
      </c>
    </row>
    <row r="28" spans="1:8" ht="15.75" thickBot="1" x14ac:dyDescent="0.3">
      <c r="A28" s="9">
        <v>40575</v>
      </c>
      <c r="B28" s="10"/>
      <c r="C28" s="10"/>
      <c r="D28" s="10" t="s">
        <v>0</v>
      </c>
      <c r="F28" t="str">
        <f>IF(B28="y",B$47,IF(B28="","",B28))</f>
        <v/>
      </c>
      <c r="G28" t="str">
        <f>IF(C28="y",C$47,IF(C28="","",C28))</f>
        <v/>
      </c>
      <c r="H28">
        <f>IF(D28="y",D$47,IF(D28="","",D28))</f>
        <v>4.8</v>
      </c>
    </row>
    <row r="29" spans="1:8" ht="15.75" thickBot="1" x14ac:dyDescent="0.3">
      <c r="A29" s="9">
        <v>40664</v>
      </c>
      <c r="B29" s="10" t="s">
        <v>0</v>
      </c>
      <c r="C29" s="10" t="s">
        <v>0</v>
      </c>
      <c r="D29" s="10" t="s">
        <v>0</v>
      </c>
      <c r="F29">
        <f>IF(B29="y",B$47,IF(B29="","",B29))</f>
        <v>3</v>
      </c>
      <c r="G29">
        <f>IF(C29="y",C$47,IF(C29="","",C29))</f>
        <v>1</v>
      </c>
      <c r="H29">
        <f>IF(D29="y",D$47,IF(D29="","",D29))</f>
        <v>4.8</v>
      </c>
    </row>
    <row r="30" spans="1:8" ht="15.75" thickBot="1" x14ac:dyDescent="0.3">
      <c r="A30" s="9">
        <v>40756</v>
      </c>
      <c r="B30" s="10" t="s">
        <v>0</v>
      </c>
      <c r="C30" s="10"/>
      <c r="D30" s="10" t="s">
        <v>0</v>
      </c>
      <c r="F30">
        <f>IF(B30="y",B$47,IF(B30="","",B30))</f>
        <v>3</v>
      </c>
      <c r="G30" t="str">
        <f>IF(C30="y",C$47,IF(C30="","",C30))</f>
        <v/>
      </c>
      <c r="H30">
        <f>IF(D30="y",D$47,IF(D30="","",D30))</f>
        <v>4.8</v>
      </c>
    </row>
    <row r="31" spans="1:8" ht="15.75" thickBot="1" x14ac:dyDescent="0.3">
      <c r="A31" s="9">
        <v>40848</v>
      </c>
      <c r="B31" s="10"/>
      <c r="C31" s="10"/>
      <c r="D31" s="10" t="s">
        <v>0</v>
      </c>
      <c r="F31" t="str">
        <f>IF(B31="y",B$47,IF(B31="","",B31))</f>
        <v/>
      </c>
      <c r="G31" t="str">
        <f>IF(C31="y",C$47,IF(C31="","",C31))</f>
        <v/>
      </c>
      <c r="H31">
        <f>IF(D31="y",D$47,IF(D31="","",D31))</f>
        <v>4.8</v>
      </c>
    </row>
    <row r="32" spans="1:8" ht="15.75" thickBot="1" x14ac:dyDescent="0.3">
      <c r="A32" s="9">
        <v>40940</v>
      </c>
      <c r="B32" s="10"/>
      <c r="C32" s="10">
        <v>1</v>
      </c>
      <c r="D32" s="10">
        <v>4</v>
      </c>
      <c r="F32" t="str">
        <f>IF(B32="y",B$47,IF(B32="","",B32))</f>
        <v/>
      </c>
      <c r="G32">
        <f>IF(C32="y",C$47,IF(C32="","",C32))</f>
        <v>1</v>
      </c>
      <c r="H32">
        <f>IF(D32="y",D$47,IF(D32="","",D32))</f>
        <v>4</v>
      </c>
    </row>
    <row r="33" spans="1:8" ht="15.75" thickBot="1" x14ac:dyDescent="0.3">
      <c r="A33" s="9">
        <v>41030</v>
      </c>
      <c r="B33" s="10" t="s">
        <v>0</v>
      </c>
      <c r="C33" s="10"/>
      <c r="D33" s="10">
        <v>3</v>
      </c>
      <c r="F33">
        <f>IF(B33="y",B$47,IF(B33="","",B33))</f>
        <v>3</v>
      </c>
      <c r="G33" t="str">
        <f>IF(C33="y",C$47,IF(C33="","",C33))</f>
        <v/>
      </c>
      <c r="H33">
        <f>IF(D33="y",D$47,IF(D33="","",D33))</f>
        <v>3</v>
      </c>
    </row>
    <row r="34" spans="1:8" ht="15.75" thickBot="1" x14ac:dyDescent="0.3">
      <c r="A34" s="9">
        <v>41122</v>
      </c>
      <c r="B34" s="10"/>
      <c r="C34" s="10"/>
      <c r="D34" s="10">
        <v>1</v>
      </c>
      <c r="F34" t="str">
        <f>IF(B34="y",B$47,IF(B34="","",B34))</f>
        <v/>
      </c>
      <c r="G34" t="str">
        <f>IF(C34="y",C$47,IF(C34="","",C34))</f>
        <v/>
      </c>
      <c r="H34">
        <f>IF(D34="y",D$47,IF(D34="","",D34))</f>
        <v>1</v>
      </c>
    </row>
    <row r="35" spans="1:8" ht="15.75" thickBot="1" x14ac:dyDescent="0.3">
      <c r="A35" s="9">
        <v>41214</v>
      </c>
      <c r="B35" s="10"/>
      <c r="C35" s="10"/>
      <c r="D35" s="10">
        <v>6</v>
      </c>
      <c r="F35" t="str">
        <f>IF(B35="y",B$47,IF(B35="","",B35))</f>
        <v/>
      </c>
      <c r="G35" t="str">
        <f>IF(C35="y",C$47,IF(C35="","",C35))</f>
        <v/>
      </c>
      <c r="H35">
        <f>IF(D35="y",D$47,IF(D35="","",D35))</f>
        <v>6</v>
      </c>
    </row>
    <row r="36" spans="1:8" ht="15.75" thickBot="1" x14ac:dyDescent="0.3">
      <c r="A36" s="9">
        <v>41306</v>
      </c>
      <c r="B36" s="10"/>
      <c r="C36" s="10"/>
      <c r="D36" s="10">
        <v>20</v>
      </c>
      <c r="F36" t="str">
        <f>IF(B36="y",B$47,IF(B36="","",B36))</f>
        <v/>
      </c>
      <c r="G36" t="str">
        <f>IF(C36="y",C$47,IF(C36="","",C36))</f>
        <v/>
      </c>
      <c r="H36">
        <f>IF(D36="y",D$47,IF(D36="","",D36))</f>
        <v>20</v>
      </c>
    </row>
    <row r="37" spans="1:8" ht="15.75" thickBot="1" x14ac:dyDescent="0.3">
      <c r="A37" s="9">
        <v>41395</v>
      </c>
      <c r="B37" s="10"/>
      <c r="C37" s="10"/>
      <c r="D37" s="10">
        <v>2</v>
      </c>
      <c r="F37" t="str">
        <f>IF(B37="y",B$47,IF(B37="","",B37))</f>
        <v/>
      </c>
      <c r="G37" t="str">
        <f>IF(C37="y",C$47,IF(C37="","",C37))</f>
        <v/>
      </c>
      <c r="H37">
        <f>IF(D37="y",D$47,IF(D37="","",D37))</f>
        <v>2</v>
      </c>
    </row>
    <row r="38" spans="1:8" ht="15.75" thickBot="1" x14ac:dyDescent="0.3">
      <c r="A38" s="9">
        <v>41487</v>
      </c>
      <c r="B38" s="10">
        <v>1</v>
      </c>
      <c r="C38" s="10"/>
      <c r="D38" s="10" t="s">
        <v>0</v>
      </c>
      <c r="F38">
        <f>IF(B38="y",B$47,IF(B38="","",B38))</f>
        <v>1</v>
      </c>
      <c r="G38" t="str">
        <f>IF(C38="y",C$47,IF(C38="","",C38))</f>
        <v/>
      </c>
      <c r="H38">
        <f>IF(D38="y",D$47,IF(D38="","",D38))</f>
        <v>4.8</v>
      </c>
    </row>
    <row r="39" spans="1:8" ht="15.75" thickBot="1" x14ac:dyDescent="0.3">
      <c r="A39" s="9">
        <v>41579</v>
      </c>
      <c r="B39" s="10"/>
      <c r="C39" s="10"/>
      <c r="D39" s="10">
        <v>1</v>
      </c>
      <c r="F39" t="str">
        <f>IF(B39="y",B$47,IF(B39="","",B39))</f>
        <v/>
      </c>
      <c r="G39" t="str">
        <f>IF(C39="y",C$47,IF(C39="","",C39))</f>
        <v/>
      </c>
      <c r="H39">
        <f>IF(D39="y",D$47,IF(D39="","",D39))</f>
        <v>1</v>
      </c>
    </row>
    <row r="40" spans="1:8" ht="15.75" thickBot="1" x14ac:dyDescent="0.3">
      <c r="A40" s="9">
        <v>41671</v>
      </c>
      <c r="B40" s="10"/>
      <c r="C40" s="10"/>
      <c r="D40" s="10">
        <v>2</v>
      </c>
      <c r="F40" t="str">
        <f>IF(B40="y",B$47,IF(B40="","",B40))</f>
        <v/>
      </c>
      <c r="G40" t="str">
        <f>IF(C40="y",C$47,IF(C40="","",C40))</f>
        <v/>
      </c>
      <c r="H40">
        <f>IF(D40="y",D$47,IF(D40="","",D40))</f>
        <v>2</v>
      </c>
    </row>
    <row r="41" spans="1:8" ht="15.75" thickBot="1" x14ac:dyDescent="0.3">
      <c r="A41" s="9">
        <v>41760</v>
      </c>
      <c r="B41" s="10">
        <v>1</v>
      </c>
      <c r="C41" s="10"/>
      <c r="D41" s="10">
        <v>4</v>
      </c>
      <c r="F41">
        <f>IF(B41="y",B$47,IF(B41="","",B41))</f>
        <v>1</v>
      </c>
      <c r="G41" t="str">
        <f>IF(C41="y",C$47,IF(C41="","",C41))</f>
        <v/>
      </c>
      <c r="H41">
        <f>IF(D41="y",D$47,IF(D41="","",D41))</f>
        <v>4</v>
      </c>
    </row>
    <row r="42" spans="1:8" x14ac:dyDescent="0.25">
      <c r="A42" s="12">
        <v>41865</v>
      </c>
      <c r="B42" s="13">
        <v>7</v>
      </c>
      <c r="C42" s="13"/>
      <c r="D42" s="13"/>
      <c r="F42">
        <f>IF(B42="y",B$47,IF(B42="","",B42))</f>
        <v>7</v>
      </c>
      <c r="G42" t="str">
        <f>IF(C42="y",C$47,IF(C42="","",C42))</f>
        <v/>
      </c>
      <c r="H42" t="str">
        <f>IF(D42="y",D$47,IF(D42="","",D42))</f>
        <v/>
      </c>
    </row>
    <row r="43" spans="1:8" x14ac:dyDescent="0.25">
      <c r="A43" t="s">
        <v>11</v>
      </c>
      <c r="B43">
        <f>COUNTA(B2:B42)</f>
        <v>25</v>
      </c>
      <c r="C43">
        <f t="shared" ref="C43:D43" si="0">COUNTA(C2:C42)</f>
        <v>11</v>
      </c>
      <c r="D43">
        <f t="shared" si="0"/>
        <v>21</v>
      </c>
    </row>
    <row r="44" spans="1:8" x14ac:dyDescent="0.25">
      <c r="A44" t="s">
        <v>7</v>
      </c>
      <c r="B44">
        <f>SUM(B2:B42)</f>
        <v>9</v>
      </c>
      <c r="C44">
        <f t="shared" ref="C44:D44" si="1">SUM(C2:C42)</f>
        <v>1</v>
      </c>
      <c r="D44">
        <f t="shared" si="1"/>
        <v>43</v>
      </c>
    </row>
    <row r="45" spans="1:8" x14ac:dyDescent="0.25">
      <c r="A45" t="s">
        <v>8</v>
      </c>
      <c r="B45">
        <f>COUNTIF(B2:B42,"y")</f>
        <v>22</v>
      </c>
      <c r="C45">
        <f t="shared" ref="C45:D45" si="2">COUNTIF(C2:C42,"y")</f>
        <v>10</v>
      </c>
      <c r="D45">
        <f t="shared" si="2"/>
        <v>12</v>
      </c>
    </row>
    <row r="46" spans="1:8" x14ac:dyDescent="0.25">
      <c r="A46" t="s">
        <v>9</v>
      </c>
      <c r="B46">
        <f t="shared" ref="B46" si="3">B43-B45</f>
        <v>3</v>
      </c>
      <c r="C46">
        <f t="shared" ref="C46" si="4">C43-C45</f>
        <v>1</v>
      </c>
      <c r="D46">
        <f t="shared" ref="D46" si="5">D43-D45</f>
        <v>9</v>
      </c>
    </row>
    <row r="47" spans="1:8" x14ac:dyDescent="0.25">
      <c r="A47" t="s">
        <v>10</v>
      </c>
      <c r="B47">
        <f t="shared" ref="B47:D47" si="6">IF(B46=0,1,ROUND(B44/B46,1))</f>
        <v>3</v>
      </c>
      <c r="C47">
        <f t="shared" si="6"/>
        <v>1</v>
      </c>
      <c r="D47">
        <f t="shared" si="6"/>
        <v>4.8</v>
      </c>
    </row>
    <row r="66" spans="1:1" x14ac:dyDescent="0.25">
      <c r="A66" t="s">
        <v>12</v>
      </c>
    </row>
    <row r="67" spans="1:1" x14ac:dyDescent="0.25">
      <c r="A67" t="s">
        <v>13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Species seen</vt:lpstr>
      <vt:lpstr>Jacky Winter</vt:lpstr>
      <vt:lpstr>Speckled Warbler</vt:lpstr>
      <vt:lpstr>Brown Treecreeper</vt:lpstr>
      <vt:lpstr>Diamond Firetails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2014-04-04T02:54:08Z</dcterms:created>
  <dcterms:modified xsi:type="dcterms:W3CDTF">2014-08-18T04:00:25Z</dcterms:modified>
</cp:coreProperties>
</file>